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185" windowWidth="11340" windowHeight="5670"/>
  </bookViews>
  <sheets>
    <sheet name="субсидии" sheetId="5" r:id="rId1"/>
  </sheets>
  <definedNames>
    <definedName name="_xlnm.Print_Area" localSheetId="0">субсидии!$A$1:$D$1095</definedName>
  </definedNames>
  <calcPr calcId="145621"/>
</workbook>
</file>

<file path=xl/calcChain.xml><?xml version="1.0" encoding="utf-8"?>
<calcChain xmlns="http://schemas.openxmlformats.org/spreadsheetml/2006/main">
  <c r="D774" i="5" l="1"/>
  <c r="C774" i="5"/>
  <c r="B774" i="5"/>
  <c r="B1061" i="5" l="1"/>
  <c r="D944" i="5"/>
  <c r="C944" i="5"/>
  <c r="B944" i="5"/>
  <c r="B934" i="5"/>
  <c r="B864" i="5"/>
  <c r="D833" i="5"/>
  <c r="C833" i="5"/>
  <c r="B833" i="5"/>
  <c r="D822" i="5"/>
  <c r="C822" i="5"/>
  <c r="B822" i="5"/>
  <c r="D810" i="5"/>
  <c r="B810" i="5"/>
  <c r="C810" i="5"/>
  <c r="B786" i="5"/>
  <c r="D786" i="5"/>
  <c r="C786" i="5"/>
  <c r="D758" i="5"/>
  <c r="C758" i="5"/>
  <c r="B758" i="5"/>
  <c r="D746" i="5"/>
  <c r="C746" i="5"/>
  <c r="B746" i="5"/>
  <c r="D717" i="5"/>
  <c r="C717" i="5"/>
  <c r="B717" i="5"/>
  <c r="D702" i="5"/>
  <c r="C702" i="5"/>
  <c r="B702" i="5"/>
  <c r="B688" i="5"/>
  <c r="C644" i="5"/>
  <c r="B644" i="5"/>
  <c r="D632" i="5"/>
  <c r="C632" i="5"/>
  <c r="D620" i="5"/>
  <c r="C620" i="5"/>
  <c r="B620" i="5"/>
  <c r="D599" i="5"/>
  <c r="C599" i="5"/>
  <c r="B599" i="5"/>
  <c r="D571" i="5"/>
  <c r="C571" i="5"/>
  <c r="B571" i="5"/>
  <c r="D559" i="5"/>
  <c r="C559" i="5"/>
  <c r="B559" i="5"/>
  <c r="D546" i="5"/>
  <c r="C546" i="5"/>
  <c r="B546" i="5"/>
  <c r="D534" i="5"/>
  <c r="C534" i="5"/>
  <c r="B534" i="5"/>
  <c r="D521" i="5"/>
  <c r="C521" i="5"/>
  <c r="B521" i="5"/>
  <c r="D500" i="5"/>
  <c r="C500" i="5"/>
  <c r="B500" i="5"/>
  <c r="B413" i="5"/>
  <c r="B332" i="5"/>
  <c r="B302" i="5"/>
  <c r="C278" i="5"/>
  <c r="B278" i="5"/>
  <c r="B143" i="5"/>
  <c r="C84" i="5"/>
  <c r="D84" i="5"/>
  <c r="B84" i="5"/>
  <c r="C72" i="5"/>
  <c r="D39" i="5"/>
  <c r="C39" i="5"/>
  <c r="B39" i="5"/>
  <c r="B1048" i="5"/>
  <c r="C1048" i="5"/>
  <c r="D1048" i="5"/>
  <c r="B1022" i="5"/>
  <c r="C1022" i="5"/>
  <c r="D1022" i="5"/>
  <c r="D934" i="5"/>
  <c r="C934" i="5"/>
  <c r="C864" i="5"/>
  <c r="D864" i="5"/>
  <c r="B50" i="5"/>
  <c r="C50" i="5"/>
  <c r="D50" i="5"/>
  <c r="C688" i="5" l="1"/>
  <c r="D688" i="5"/>
  <c r="D278" i="5" l="1"/>
  <c r="C1061" i="5" l="1"/>
  <c r="D1061" i="5"/>
  <c r="D644" i="5" l="1"/>
  <c r="D72" i="5" l="1"/>
  <c r="B72" i="5"/>
  <c r="D1095" i="5" l="1"/>
  <c r="C1095" i="5"/>
  <c r="B1095" i="5"/>
  <c r="D1084" i="5" l="1"/>
  <c r="C1084" i="5"/>
  <c r="B1084" i="5"/>
  <c r="D1073" i="5"/>
  <c r="C1073" i="5"/>
  <c r="B1073" i="5"/>
  <c r="C447" i="5"/>
  <c r="D447" i="5"/>
  <c r="C316" i="5"/>
  <c r="D316" i="5"/>
  <c r="B316" i="5"/>
  <c r="C290" i="5"/>
  <c r="D290" i="5"/>
  <c r="B290" i="5"/>
  <c r="C215" i="5"/>
  <c r="D215" i="5"/>
  <c r="B215" i="5"/>
  <c r="C202" i="5"/>
  <c r="D202" i="5"/>
  <c r="B202" i="5"/>
  <c r="C60" i="5"/>
  <c r="D60" i="5"/>
  <c r="B60" i="5"/>
  <c r="D413" i="5" l="1"/>
  <c r="C413" i="5"/>
  <c r="C252" i="5" l="1"/>
  <c r="D252" i="5"/>
  <c r="B252" i="5"/>
  <c r="D107" i="5" l="1"/>
  <c r="C107" i="5"/>
  <c r="B107" i="5"/>
  <c r="D990" i="5" l="1"/>
  <c r="C990" i="5"/>
  <c r="B990" i="5"/>
  <c r="D956" i="5"/>
  <c r="C956" i="5"/>
  <c r="B956" i="5"/>
  <c r="D906" i="5"/>
  <c r="C906" i="5"/>
  <c r="B906" i="5"/>
  <c r="D874" i="5"/>
  <c r="C874" i="5"/>
  <c r="B874" i="5"/>
  <c r="D264" i="5" l="1"/>
  <c r="C264" i="5"/>
  <c r="B264" i="5"/>
  <c r="D302" i="5"/>
  <c r="C302" i="5"/>
  <c r="D190" i="5"/>
  <c r="C190" i="5"/>
  <c r="B190" i="5"/>
  <c r="D178" i="5" l="1"/>
  <c r="C178" i="5"/>
  <c r="D332" i="5" l="1"/>
  <c r="C332" i="5"/>
  <c r="C372" i="5" l="1"/>
  <c r="D372" i="5"/>
  <c r="B372" i="5"/>
  <c r="C347" i="5" l="1"/>
  <c r="D347" i="5"/>
  <c r="B347" i="5"/>
  <c r="B632" i="5" l="1"/>
  <c r="D487" i="5" l="1"/>
  <c r="C487" i="5"/>
  <c r="B487" i="5"/>
  <c r="B447" i="5" l="1"/>
  <c r="B178" i="5"/>
  <c r="D143" i="5"/>
  <c r="C143" i="5"/>
</calcChain>
</file>

<file path=xl/sharedStrings.xml><?xml version="1.0" encoding="utf-8"?>
<sst xmlns="http://schemas.openxmlformats.org/spreadsheetml/2006/main" count="1091" uniqueCount="200">
  <si>
    <t>Наименование муниципальных районов (городских округов)</t>
  </si>
  <si>
    <t>ВСЕГО</t>
  </si>
  <si>
    <t>Таблица 2</t>
  </si>
  <si>
    <t>рублей</t>
  </si>
  <si>
    <t>Таблица 3</t>
  </si>
  <si>
    <t>Таблица 4</t>
  </si>
  <si>
    <t>Таблица 5</t>
  </si>
  <si>
    <t>Таблица 6</t>
  </si>
  <si>
    <t>Таблица 7</t>
  </si>
  <si>
    <t>Таблица 9</t>
  </si>
  <si>
    <t>Таблица 12</t>
  </si>
  <si>
    <t>Таблица 13</t>
  </si>
  <si>
    <t>Таблица 14</t>
  </si>
  <si>
    <t>Таблица 18</t>
  </si>
  <si>
    <t>Таблица 8</t>
  </si>
  <si>
    <t>Таблица 15</t>
  </si>
  <si>
    <t>Таблица 16</t>
  </si>
  <si>
    <t>Таблица 10</t>
  </si>
  <si>
    <t>Таблица 11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</si>
  <si>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</si>
  <si>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</si>
  <si>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</si>
  <si>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</si>
  <si>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</si>
  <si>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</si>
  <si>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Киров"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</si>
  <si>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</si>
  <si>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</si>
  <si>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</si>
  <si>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</si>
  <si>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</si>
  <si>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</si>
  <si>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</si>
  <si>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</si>
  <si>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</si>
  <si>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2020 год</t>
  </si>
  <si>
    <t xml:space="preserve">2021 год </t>
  </si>
  <si>
    <t>2022 год</t>
  </si>
  <si>
    <t>Приложения № 20</t>
  </si>
  <si>
    <t>Таблица 33</t>
  </si>
  <si>
    <t xml:space="preserve">ВСЕГО </t>
  </si>
  <si>
    <t>Городское поселение "Поселок Пятовский"</t>
  </si>
  <si>
    <t>Городское поселение "Поселок Товарково"</t>
  </si>
  <si>
    <t>Городское поселение "Город Людиново"</t>
  </si>
  <si>
    <t>Городское поселение "Город Кондрово"</t>
  </si>
  <si>
    <t>Сельское поселение "Село Совхоз Боровский"</t>
  </si>
  <si>
    <t>БОРОВСКИЙ РАЙОН</t>
  </si>
  <si>
    <t>ДЗЕРЖИНСКИЙ РАЙОН</t>
  </si>
  <si>
    <t>ТАРУССКИЙ РАЙОН</t>
  </si>
  <si>
    <t>Сельское поселение "Село Лопатино"</t>
  </si>
  <si>
    <t>ДУМИНИЧСКИЙ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</si>
  <si>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</si>
  <si>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</si>
  <si>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</si>
  <si>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</si>
  <si>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</si>
  <si>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</si>
  <si>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</si>
  <si>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ИТОГО</t>
  </si>
  <si>
    <t>Таблица 17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</si>
  <si>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</si>
  <si>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</si>
  <si>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</si>
  <si>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</si>
  <si>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</si>
  <si>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</si>
  <si>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2020 год и на плановый период 2021 и 2022 годов</t>
  </si>
  <si>
    <t>Распределение субсидии бюджетам муниципальных образований
Калужской области на строительство сетей инженерно-технического обеспечения
 и автомобильных дорог к земельным участкам, предоставленным гражданам, имеющим трех и более детей, в соответствии с Законом Калужской области 
"О случаях и порядке бесплатного предоставления в Калужской области
 земельных участков гражданам, имеющим трех и более детей"
на 2020 год и на плановый период 2021 и 2022 годов</t>
  </si>
  <si>
    <t>Распределение субсидии бюджетам муниципальных образований
 Калужской области на осуществление дорожной деятельности  
на 2020 год и на плановый период 2021 и 2022 годов</t>
  </si>
  <si>
    <t>Распределение субсидии бюджетам муниципальных образований
 Калужской области на софинансирование мероприятий в отношении
объектов, имеющих особое социально-экономическое значение,
 на 2020 год и на плановый период 2021 и 2022 годов</t>
  </si>
  <si>
    <t xml:space="preserve">Распределение субсидии бюджетам муниципальных образований
 Калужской области на развитие транспортной инфраструктуры на сельских территориях на 2020 год и на плановый период 2021 и 2022 годов 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</si>
  <si>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</si>
  <si>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</si>
  <si>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</si>
  <si>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</si>
  <si>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</si>
  <si>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</si>
  <si>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</si>
  <si>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</si>
  <si>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</si>
  <si>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</si>
  <si>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</si>
  <si>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Таблица 51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</si>
  <si>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2020 год и на плановый период 2021 и 2022 годов</t>
  </si>
  <si>
    <t>ГОРОДСКОЙ ОКРУГ "ГОРОД КАЛУГА"</t>
  </si>
  <si>
    <t>Таблица 52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</si>
  <si>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2020 год и на плановый период 2021 и 2022 годов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</si>
  <si>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</si>
  <si>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</si>
  <si>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</si>
  <si>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</si>
  <si>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 xml:space="preserve">Муниципальный район "Дзержинский район"                                      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</si>
  <si>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</si>
  <si>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</si>
  <si>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</si>
  <si>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</si>
  <si>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</si>
  <si>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</si>
  <si>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</si>
  <si>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</si>
  <si>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</si>
  <si>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</si>
  <si>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</si>
  <si>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</si>
  <si>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</si>
  <si>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</si>
  <si>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</si>
  <si>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</si>
  <si>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</si>
  <si>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</si>
  <si>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</si>
  <si>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</si>
  <si>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</si>
  <si>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Муниципальный район "Город Людиново и Людиновский район"  </t>
  </si>
  <si>
    <t xml:space="preserve">Городской округ "Город Калуга" </t>
  </si>
  <si>
    <t>Муниципальный "Спас-Деменский район"</t>
  </si>
  <si>
    <t>Муниципальный район "Думиничский район""</t>
  </si>
  <si>
    <t>Муниципальный район "Сухиничский район""</t>
  </si>
  <si>
    <t>Муниципальный район "Ульяновский  район"</t>
  </si>
  <si>
    <t>Распределение субсидий бюджетам муниципальных образований
Калужской области на организацию отдыха и оздоровления детей
 на 2020 год и на плановый период 2021 и 2022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</si>
  <si>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2020 год и на плановый период 2021 и 2022 годов</t>
  </si>
  <si>
    <t>Распределение субсидии бюджетам муниципальных образований
Калужской области на строительство, реконструкцию и капитальный 
(текущий) ремонт зданий (помещений) и приобретение зданий (помещений) 
для реализации программ дополнительного образования детей 
на 2020 год и на плановый период 2021 и 2022 годов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</si>
  <si>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2020 год и на плановый период 2021 и 2022 годов</t>
  </si>
  <si>
    <t>Распределение субсидий бюджетам муниципальных образований
Калужской области на создание центров цифрового образования детей
 на 2020 год и на плановый период 2021 и 2022 годов</t>
  </si>
  <si>
    <t>Распределение субсидий бюджетам муниципальных образований
Калужской области на создание детских технопарков "Кванториум"
на 2020 год и на плановый период 2021 и 2022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</si>
  <si>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2020 год и на плановый период 2021 и 2022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</si>
  <si>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2020 год и на плановый период 2021 и 2022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</si>
  <si>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2020 год и на плановый период 2021 и 2022 годов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</si>
  <si>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2020 год и на плановый период 2021 и 2022 годов</t>
  </si>
  <si>
    <t>Распределение субсидии муниципальным образованиям
Калужской области на поддержку творческой деятельности
 и техническое оснащение детских и кукольных театров
на 2020 год и на плановый период 2021 и 2022 годов</t>
  </si>
  <si>
    <t>Распределение субсидии бюджетам муниципальных образований
 Калужской области на реализацию мероприятий
федеральной целевой программы "Увековечение памяти погибших
 при защите Отечества на 2019-2024 годы" 
на 2020 год и на плановый период 2021 и 2022 годов</t>
  </si>
  <si>
    <t>Таблица 53</t>
  </si>
  <si>
    <t>Таблица 54</t>
  </si>
  <si>
    <t>Распределение субсидии бюджетам муниципальных образований
Калужской области на реализацию мероприятий субъектов 
Российской Федерации в сфере реабилитации и абилитации инвалидов 
на 2020 год и на плановый период 2021 и 2022 годов</t>
  </si>
  <si>
    <t>Таблица 55</t>
  </si>
  <si>
    <t>Распределение субсидии бюджетам муниципальных образований
 Калужской области на обустройство объектами инженерной инфраструктуры и благоустройство площадок, расположенных на сельских территориях,
под компактную жилищную застройку 
на 2020 год и на плановый период 2021 и 2022 годов</t>
  </si>
  <si>
    <t>Таблица 56</t>
  </si>
  <si>
    <t>Распределение субсидии муниципальным образованиям 
Калужской области на подготовку и проведение празднования
 на федеральном уровне памятных дат субъектов Российской Федерации
на 2020 год и на плановый период 2021 и 2022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</si>
  <si>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2020 год и на плановый период 2021 и 2022 годов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</si>
  <si>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2020 год и на плановый период 2021 и 2022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</si>
  <si>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2020 год и на плановый период 2021 и 2022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</si>
  <si>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2020 год и на плановый период 2021 и 2022 годов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</si>
  <si>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
на 2020 год и на плановый период 2021 и 2022 годов</t>
  </si>
  <si>
    <t>Распределение субсидий бюджетам муниципальных образований
Калужской области на создание современной образовательной среды, обеспечивающей качество дошкольного образования, 
на 2020 год и на плановый период 2021 и 2022 годов</t>
  </si>
  <si>
    <t>Распределение субсидий бюджетам муниципальных образований
Калужской области на создание дополнительных мест для детей
в возрасте от 1,5 до 3 лет в образовательных организациях,
осуществляющих образовательную деятельность по 
образовательным программам дошкольного образования, 
на 2020 год и на плановый период 2021 и 2022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</si>
  <si>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2020 год и на плановый период 2021 и 2022 годов</t>
  </si>
  <si>
    <r>
      <t>Распределение субсидии бюджетам муниципальных образований Калужской области на капитальный ремонт водопроводных сетей, канализационных сетей, объектов централизованной системы  холодного водоснабжения и (или) водоотведения муниципальной собственности</t>
    </r>
    <r>
      <rPr>
        <b/>
        <strike/>
        <sz val="16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>на 2020 год и на плановый период 2021 и 2022 годов</t>
    </r>
  </si>
  <si>
    <r>
  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</t>
    </r>
    <r>
      <rPr>
        <b/>
        <sz val="16"/>
        <color theme="1"/>
        <rFont val="Times New Roman"/>
        <family val="1"/>
        <charset val="204"/>
      </rPr>
      <t xml:space="preserve">
на 2020 год и на плановый период 2021 и 2022 годов</t>
    </r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</si>
  <si>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водоснабжения, водоотведения и (или) теплоснабжения в рамках реализации проектов по развитию территорий, предусматривающих строительство жилья) на 2020 год и на плановый период 2021 и 2022 годов</t>
  </si>
  <si>
    <r>
      <t xml:space="preserve"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 </t>
    </r>
    <r>
      <rPr>
        <b/>
        <sz val="16"/>
        <color theme="1"/>
        <rFont val="Times New Roman"/>
        <family val="1"/>
        <charset val="204"/>
      </rPr>
      <t xml:space="preserve">
на 2020 год и  на плановый период 2021 и 2022 годов</t>
    </r>
  </si>
  <si>
    <t>Распределение субсидии бюджетам муниципальных образований
Калужской области на проведение комплексных кадастровых работ
 на 2020 год и на плановый период 2021 и 2022 годов</t>
  </si>
  <si>
    <t>Распределение субсидии бюджетам муниципальных образований
 Калужской области на  улучшение жилищных условий граждан, 
проживающих на сельских территориях, 
 на 2020 год и на плановый период 2021 и 2022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</si>
  <si>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2020 год и на плановый период 2021 и 2022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</si>
  <si>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2020 год и плановый период 2021 и 2022 годов</t>
  </si>
  <si>
    <t>Распределение субсидии бюджетам муниципальных образований
 Калужской области на  реализацию мероприятий по созданию и содержанию мест (площадок) накопления твердых коммунальных отходов 
на 2020 год и плановый период 2021 и 2022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</si>
  <si>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 на 2020 год и плановый период 2021 и 2022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</si>
  <si>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2020 год и на плановый период 2021 и 2022 годов</t>
  </si>
  <si>
    <t>Распределение субсидии бюджетам муниципальных образований 
Калужской области на реконструкцию гидротехнических сооружений 
на 2020 год и на плановый период 2021 и 2022 годов</t>
  </si>
  <si>
    <t>Распределение субсидии бюджетам муниципальных образований 
Калужской области на софинансирование государственных программ
(подпрограмм государственных программ) субъектов Российской 
Федерации в области использования и охраны водных объектов
на 2020 год и на плановый период 2021 и 2022 годов</t>
  </si>
  <si>
    <t>Таблица 57</t>
  </si>
  <si>
    <t>Муниципальный район "Боровский  район"</t>
  </si>
  <si>
    <t>Распределение субсидий бюджетам муниципальных образований
Калужской области на развитие учреждений культуры, за исключением
 субсидий на софинансирование объектов капитального строительства,
связанных с укреплением материально-технической базы
 и оснащением оборудованием детских школ искусств,                                                                                                                                              на 2020 год и на плановый период 2021 и 2022 годов</t>
  </si>
  <si>
    <t>Распределение субсидии муниципальным образованиям
 Калужской области на государственную поддержку отрасли культуры 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 Калужской области в сфере культуры) 
на 2020 год и на плановый период 2021 и 2022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</si>
  <si>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2020 год и на плановый период 2021 и 2022 годов</t>
  </si>
  <si>
    <t>Распределение субсидии бюджетам муниципальных образований
 Калужской области на проведение капитального ремонта зданий
 государственных и муниципальных общеобразовательных организаций
 с наибольшей степенью физического износа (≥ 70%), в рамках реализации государственной программы Российской Федерации "Развитие образования"
на 2020 год и на плановый период 2021 и 2022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</si>
  <si>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дополнительного образования детей
 в организациях дополнительного образования,
на 2020 год и на плановый период 2021 и 2022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</si>
  <si>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2020 год и на плановый период 2021 и 2022 годов</t>
  </si>
  <si>
    <t>Распределение субсидии муниципальным образованиям
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
на 2020 год и на плановый период 2021 и 2022 годов</t>
  </si>
  <si>
    <t>Распределение субсидии муниципальным образованиям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2020 год и на плановый период 2021 и 2022 годов</t>
  </si>
  <si>
    <t>Распределение субсидии бюджетам муниципальных образований
Калужской области на реализацию мероприятий, включенных в
 федеральную целевую программу "Развитие физической культуры
 и спорта в Российской Федерации на 2016-2020 годы"
на 2020 год и на плановый период 2021 и 2022 годов</t>
  </si>
  <si>
    <t>Распределение субсидии бюджетам муниципальных образований
Калужской области на государственную поддержку спортивных организаций,
 осуществляющих подготовку спортивного резерва для спортивных сборных команд, в том числе спортивных сборных команд Российской Федерации, 
на 2020 год и на плановый период 2021 и 2022 годов</t>
  </si>
  <si>
    <t>Распределение субсидии бюджетам муниципальных образований
Калужской области на оказание поддержки муниципальным 
организациям,  осуществляющим спортивную подготовку 
в соответствии с требованиями федеральных стандартов,
на 2020 год и на плановый период 2021 и 2022 годов</t>
  </si>
  <si>
    <t>Городское поселение "Город Белоусово"</t>
  </si>
  <si>
    <t>Сельское поселение "Село Бурнашево"</t>
  </si>
  <si>
    <t>Сельское поселение "Железнодорожная станция Кудринская"</t>
  </si>
  <si>
    <t>Сельское поселение "Село Гаврики"</t>
  </si>
  <si>
    <t>Сельское поселение "Село Серпейск"</t>
  </si>
  <si>
    <t>Сельское поселение "Село Совхоз Чкаловский"</t>
  </si>
  <si>
    <t>Сельское поселение "Село Новослободск"</t>
  </si>
  <si>
    <t>МАЛОЯРОСЛАВЕЦКИЙ РАЙОН</t>
  </si>
  <si>
    <t>Сельское поселение "Поселок Детчино"</t>
  </si>
  <si>
    <t>Сельское поселение "Село Вознесенье"</t>
  </si>
  <si>
    <t>БАРЯТИНСКИЙ РАЙОН</t>
  </si>
  <si>
    <t>ИЗНОСКОВСКИЙ РАЙОН</t>
  </si>
  <si>
    <t>КУЙБЫШЕВСКИЙ РАЙОН</t>
  </si>
  <si>
    <t>МОСАЛЬСКИЙ РАЙОН</t>
  </si>
  <si>
    <t>СПАС-ДЕМЕНСКИЙ РАЙОН</t>
  </si>
  <si>
    <t>УЛЬЯНОВСКИЙ РАЙОН</t>
  </si>
  <si>
    <t>Распределение субсидий бюджетам муниципальных образований
Калужской области на создание дополнительных мест (групп) 
для детей в возрасте от 1,5 до 3 лет любой направленности в организациях,
осуществляющих образовательную деятельность (за исключением 
государственных, муниципальных), и у индивидуальных предпринимателей, осуществляющих образовательную деятельность по образовательным
 программам дошкольного образования, в том числе 
адаптированным, и присмотр и уход за детьми, 
на 2020 год и на плановый период 2021 и 2022 годов</t>
  </si>
  <si>
    <t>Распределение субсидий бюджетам муниципальных образований
Калужской области на благоустройство зданий государственных и
 муниципальных общеобразовательных организаций в целях соблюдения требований к воздушно-тепловому режиму, водоснабжению и канализации,
 на 2020 год и на плановый период 2021 и 2022 годов</t>
  </si>
  <si>
    <t>Городское поселение "Город Балабаново"</t>
  </si>
  <si>
    <t>Городское поселение "Город Кременки"</t>
  </si>
  <si>
    <t>Сельское поселение "Деревня Ястребовка"</t>
  </si>
  <si>
    <t>Нераспределенный резерв</t>
  </si>
  <si>
    <t>Городское поселение "Город Боровск"</t>
  </si>
  <si>
    <t>Городское поселение "Поселок Полотняный Завод"</t>
  </si>
  <si>
    <t>Городское поселение "Город Мосальск"</t>
  </si>
  <si>
    <t>Сельское поселение "Село Ворсино"</t>
  </si>
  <si>
    <t>МЕЩОВСКИЙ РАЙОН</t>
  </si>
  <si>
    <t>ГОРОДСКОЙ ОКРУГ "ГОРОД ОБНИНСК"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</si>
</sst>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0.0"/>
    <numFmt numFmtId="172" formatCode="#,##0\ _₽"/>
    <numFmt numFmtId="173" formatCode="#,##0.00_ ;\-#,##0.00\ "/>
  </numFmts>
  <fonts count="4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trike/>
      <sz val="10"/>
      <name val="Cambria"/>
      <family val="1"/>
      <charset val="204"/>
    </font>
    <font>
      <sz val="14"/>
      <name val="Times New Roman Cyr"/>
      <family val="1"/>
      <charset val="204"/>
    </font>
    <font>
      <b/>
      <strike/>
      <sz val="16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8" fillId="0" borderId="0"/>
    <xf numFmtId="0" fontId="20" fillId="0" borderId="0"/>
    <xf numFmtId="4" fontId="20" fillId="3" borderId="33">
      <alignment horizontal="right" vertical="top" shrinkToFit="1"/>
    </xf>
    <xf numFmtId="0" fontId="25" fillId="0" borderId="0"/>
    <xf numFmtId="0" fontId="25" fillId="0" borderId="0"/>
    <xf numFmtId="170" fontId="25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381">
    <xf numFmtId="0" fontId="0" fillId="0" borderId="0" xfId="0"/>
    <xf numFmtId="0" fontId="8" fillId="0" borderId="0" xfId="8" applyFont="1" applyFill="1" applyAlignment="1"/>
    <xf numFmtId="0" fontId="3" fillId="0" borderId="0" xfId="0" applyFont="1" applyFill="1"/>
    <xf numFmtId="0" fontId="3" fillId="0" borderId="0" xfId="0" applyFont="1" applyFill="1" applyBorder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3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0" fontId="13" fillId="2" borderId="0" xfId="8" applyFont="1" applyFill="1" applyBorder="1" applyAlignment="1" applyProtection="1">
      <alignment horizontal="left"/>
    </xf>
    <xf numFmtId="3" fontId="13" fillId="2" borderId="0" xfId="8" applyNumberFormat="1" applyFont="1" applyFill="1" applyBorder="1" applyAlignment="1" applyProtection="1">
      <alignment horizontal="right"/>
    </xf>
    <xf numFmtId="3" fontId="10" fillId="2" borderId="0" xfId="0" applyNumberFormat="1" applyFont="1" applyFill="1" applyBorder="1" applyAlignment="1">
      <alignment horizontal="center" vertical="center" wrapText="1"/>
    </xf>
    <xf numFmtId="0" fontId="13" fillId="0" borderId="4" xfId="8" applyFont="1" applyFill="1" applyBorder="1" applyAlignment="1" applyProtection="1">
      <alignment horizontal="left"/>
    </xf>
    <xf numFmtId="3" fontId="13" fillId="0" borderId="31" xfId="8" applyNumberFormat="1" applyFont="1" applyFill="1" applyBorder="1" applyAlignment="1" applyProtection="1">
      <alignment horizontal="right"/>
    </xf>
    <xf numFmtId="0" fontId="14" fillId="2" borderId="4" xfId="0" applyFont="1" applyFill="1" applyBorder="1" applyAlignment="1">
      <alignment horizontal="center" vertical="center" wrapText="1"/>
    </xf>
    <xf numFmtId="3" fontId="13" fillId="0" borderId="19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3" fillId="0" borderId="6" xfId="8" applyFont="1" applyFill="1" applyBorder="1" applyAlignment="1" applyProtection="1">
      <alignment horizontal="left"/>
    </xf>
    <xf numFmtId="0" fontId="21" fillId="0" borderId="15" xfId="0" applyFont="1" applyFill="1" applyBorder="1" applyAlignment="1">
      <alignment horizontal="center" vertical="center" wrapText="1"/>
    </xf>
    <xf numFmtId="0" fontId="22" fillId="0" borderId="18" xfId="8" applyFont="1" applyFill="1" applyBorder="1" applyAlignment="1" applyProtection="1">
      <alignment horizontal="center" vertical="center" wrapText="1"/>
    </xf>
    <xf numFmtId="3" fontId="22" fillId="0" borderId="15" xfId="8" applyNumberFormat="1" applyFont="1" applyFill="1" applyBorder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3" fillId="0" borderId="24" xfId="8" applyFont="1" applyFill="1" applyBorder="1" applyAlignment="1" applyProtection="1">
      <alignment horizontal="left"/>
    </xf>
    <xf numFmtId="0" fontId="23" fillId="0" borderId="0" xfId="0" applyFont="1" applyFill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0" fontId="13" fillId="0" borderId="0" xfId="8" applyFont="1" applyFill="1" applyBorder="1" applyAlignment="1" applyProtection="1">
      <alignment horizontal="center" vertical="center" wrapText="1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 applyBorder="1" applyAlignment="1">
      <alignment horizontal="center" vertical="center" wrapText="1"/>
    </xf>
    <xf numFmtId="171" fontId="0" fillId="0" borderId="0" xfId="0" applyNumberFormat="1" applyFill="1"/>
    <xf numFmtId="0" fontId="26" fillId="0" borderId="2" xfId="0" applyFont="1" applyFill="1" applyBorder="1" applyAlignment="1">
      <alignment wrapText="1"/>
    </xf>
    <xf numFmtId="0" fontId="21" fillId="2" borderId="15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32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14" fillId="0" borderId="18" xfId="8" applyFont="1" applyFill="1" applyBorder="1" applyAlignment="1" applyProtection="1">
      <alignment horizontal="center" vertical="center" wrapText="1"/>
    </xf>
    <xf numFmtId="3" fontId="14" fillId="0" borderId="15" xfId="8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/>
    <xf numFmtId="0" fontId="34" fillId="0" borderId="35" xfId="0" applyFont="1" applyBorder="1" applyAlignment="1">
      <alignment vertical="center"/>
    </xf>
    <xf numFmtId="0" fontId="17" fillId="0" borderId="2" xfId="0" applyFont="1" applyFill="1" applyBorder="1" applyAlignment="1">
      <alignment horizontal="justify" wrapText="1"/>
    </xf>
    <xf numFmtId="4" fontId="13" fillId="0" borderId="0" xfId="8" applyNumberFormat="1" applyFont="1" applyFill="1" applyBorder="1" applyAlignment="1" applyProtection="1">
      <alignment horizontal="right"/>
    </xf>
    <xf numFmtId="0" fontId="37" fillId="0" borderId="0" xfId="0" applyFont="1" applyFill="1"/>
    <xf numFmtId="0" fontId="37" fillId="0" borderId="0" xfId="0" applyFont="1" applyFill="1" applyBorder="1"/>
    <xf numFmtId="3" fontId="37" fillId="0" borderId="0" xfId="0" applyNumberFormat="1" applyFont="1" applyFill="1"/>
    <xf numFmtId="0" fontId="14" fillId="0" borderId="0" xfId="8" applyFont="1" applyFill="1" applyBorder="1" applyAlignment="1" applyProtection="1">
      <alignment horizontal="left"/>
    </xf>
    <xf numFmtId="3" fontId="33" fillId="2" borderId="0" xfId="0" applyNumberFormat="1" applyFont="1" applyFill="1" applyBorder="1" applyAlignment="1">
      <alignment horizontal="center" wrapText="1"/>
    </xf>
    <xf numFmtId="4" fontId="33" fillId="0" borderId="0" xfId="0" applyNumberFormat="1" applyFont="1" applyFill="1" applyBorder="1" applyAlignment="1">
      <alignment horizontal="center" wrapText="1"/>
    </xf>
    <xf numFmtId="3" fontId="17" fillId="2" borderId="29" xfId="23" applyNumberFormat="1" applyFont="1" applyFill="1" applyBorder="1" applyAlignment="1">
      <alignment wrapText="1"/>
    </xf>
    <xf numFmtId="3" fontId="17" fillId="2" borderId="30" xfId="23" applyNumberFormat="1" applyFont="1" applyFill="1" applyBorder="1"/>
    <xf numFmtId="3" fontId="13" fillId="0" borderId="16" xfId="8" applyNumberFormat="1" applyFont="1" applyFill="1" applyBorder="1" applyAlignment="1" applyProtection="1">
      <alignment horizontal="right"/>
    </xf>
    <xf numFmtId="3" fontId="17" fillId="2" borderId="20" xfId="0" applyNumberFormat="1" applyFont="1" applyFill="1" applyBorder="1" applyAlignment="1">
      <alignment horizontal="right" wrapText="1"/>
    </xf>
    <xf numFmtId="3" fontId="19" fillId="2" borderId="16" xfId="0" applyNumberFormat="1" applyFont="1" applyFill="1" applyBorder="1" applyAlignment="1">
      <alignment horizontal="right" wrapText="1"/>
    </xf>
    <xf numFmtId="3" fontId="19" fillId="2" borderId="7" xfId="0" applyNumberFormat="1" applyFont="1" applyFill="1" applyBorder="1" applyAlignment="1">
      <alignment horizontal="right" wrapText="1"/>
    </xf>
    <xf numFmtId="0" fontId="38" fillId="0" borderId="0" xfId="0" applyFont="1" applyFill="1"/>
    <xf numFmtId="0" fontId="17" fillId="2" borderId="2" xfId="0" quotePrefix="1" applyNumberFormat="1" applyFont="1" applyFill="1" applyBorder="1" applyAlignment="1" applyProtection="1">
      <alignment horizontal="left"/>
      <protection locked="0"/>
    </xf>
    <xf numFmtId="3" fontId="17" fillId="2" borderId="21" xfId="0" applyNumberFormat="1" applyFont="1" applyFill="1" applyBorder="1" applyAlignment="1">
      <alignment horizontal="right" wrapText="1"/>
    </xf>
    <xf numFmtId="3" fontId="17" fillId="2" borderId="10" xfId="0" applyNumberFormat="1" applyFont="1" applyFill="1" applyBorder="1" applyAlignment="1">
      <alignment horizontal="right" wrapText="1"/>
    </xf>
    <xf numFmtId="3" fontId="17" fillId="2" borderId="3" xfId="0" applyNumberFormat="1" applyFont="1" applyFill="1" applyBorder="1" applyAlignment="1">
      <alignment horizontal="right" wrapText="1"/>
    </xf>
    <xf numFmtId="0" fontId="4" fillId="0" borderId="0" xfId="0" applyFont="1" applyFill="1"/>
    <xf numFmtId="172" fontId="17" fillId="0" borderId="20" xfId="0" applyNumberFormat="1" applyFont="1" applyFill="1" applyBorder="1" applyAlignment="1">
      <alignment horizontal="right" wrapText="1"/>
    </xf>
    <xf numFmtId="172" fontId="17" fillId="0" borderId="3" xfId="0" applyNumberFormat="1" applyFont="1" applyFill="1" applyBorder="1" applyAlignment="1">
      <alignment horizontal="right" wrapText="1"/>
    </xf>
    <xf numFmtId="3" fontId="17" fillId="0" borderId="20" xfId="0" applyNumberFormat="1" applyFont="1" applyFill="1" applyBorder="1" applyAlignment="1">
      <alignment horizontal="right" wrapText="1"/>
    </xf>
    <xf numFmtId="3" fontId="17" fillId="0" borderId="3" xfId="0" applyNumberFormat="1" applyFont="1" applyFill="1" applyBorder="1" applyAlignment="1">
      <alignment horizontal="right" wrapText="1"/>
    </xf>
    <xf numFmtId="0" fontId="14" fillId="0" borderId="37" xfId="0" applyFont="1" applyFill="1" applyBorder="1" applyAlignment="1">
      <alignment horizontal="center" vertical="center" wrapText="1"/>
    </xf>
    <xf numFmtId="0" fontId="29" fillId="0" borderId="9" xfId="0" applyFont="1" applyBorder="1" applyAlignment="1">
      <alignment wrapText="1"/>
    </xf>
    <xf numFmtId="0" fontId="29" fillId="0" borderId="2" xfId="0" applyFont="1" applyBorder="1" applyAlignment="1">
      <alignment wrapText="1"/>
    </xf>
    <xf numFmtId="0" fontId="29" fillId="0" borderId="13" xfId="0" applyFont="1" applyBorder="1" applyAlignment="1">
      <alignment wrapText="1"/>
    </xf>
    <xf numFmtId="3" fontId="29" fillId="0" borderId="21" xfId="0" applyNumberFormat="1" applyFont="1" applyBorder="1" applyAlignment="1">
      <alignment horizontal="right" wrapText="1"/>
    </xf>
    <xf numFmtId="3" fontId="29" fillId="0" borderId="20" xfId="0" applyNumberFormat="1" applyFont="1" applyBorder="1" applyAlignment="1">
      <alignment horizontal="right" wrapText="1"/>
    </xf>
    <xf numFmtId="3" fontId="29" fillId="0" borderId="22" xfId="0" applyNumberFormat="1" applyFont="1" applyBorder="1" applyAlignment="1">
      <alignment horizontal="right" wrapText="1"/>
    </xf>
    <xf numFmtId="3" fontId="17" fillId="0" borderId="10" xfId="0" applyNumberFormat="1" applyFont="1" applyBorder="1" applyAlignment="1">
      <alignment horizontal="right" wrapText="1"/>
    </xf>
    <xf numFmtId="3" fontId="17" fillId="0" borderId="3" xfId="0" applyNumberFormat="1" applyFont="1" applyBorder="1" applyAlignment="1">
      <alignment horizontal="right" wrapText="1"/>
    </xf>
    <xf numFmtId="3" fontId="17" fillId="0" borderId="14" xfId="0" applyNumberFormat="1" applyFont="1" applyBorder="1" applyAlignment="1">
      <alignment horizontal="right" wrapText="1"/>
    </xf>
    <xf numFmtId="0" fontId="17" fillId="2" borderId="9" xfId="0" applyFont="1" applyFill="1" applyBorder="1" applyAlignment="1">
      <alignment horizontal="justify" wrapText="1"/>
    </xf>
    <xf numFmtId="0" fontId="30" fillId="2" borderId="0" xfId="0" applyFont="1" applyFill="1" applyBorder="1" applyAlignment="1">
      <alignment horizontal="center"/>
    </xf>
    <xf numFmtId="0" fontId="30" fillId="2" borderId="35" xfId="0" applyFont="1" applyFill="1" applyBorder="1" applyAlignment="1">
      <alignment horizontal="center"/>
    </xf>
    <xf numFmtId="0" fontId="14" fillId="2" borderId="18" xfId="8" applyFont="1" applyFill="1" applyBorder="1" applyAlignment="1" applyProtection="1">
      <alignment horizontal="center" vertical="center" wrapText="1"/>
    </xf>
    <xf numFmtId="3" fontId="14" fillId="2" borderId="15" xfId="8" applyNumberFormat="1" applyFont="1" applyFill="1" applyBorder="1" applyAlignment="1" applyProtection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3" fontId="14" fillId="2" borderId="15" xfId="0" applyNumberFormat="1" applyFont="1" applyFill="1" applyBorder="1" applyAlignment="1">
      <alignment horizontal="center" vertical="center" wrapText="1"/>
    </xf>
    <xf numFmtId="3" fontId="33" fillId="0" borderId="0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1" fillId="2" borderId="18" xfId="8" applyFont="1" applyFill="1" applyBorder="1" applyAlignment="1" applyProtection="1">
      <alignment horizontal="center" vertical="center" wrapText="1"/>
    </xf>
    <xf numFmtId="3" fontId="21" fillId="2" borderId="15" xfId="8" applyNumberFormat="1" applyFont="1" applyFill="1" applyBorder="1" applyAlignment="1" applyProtection="1">
      <alignment horizontal="center" vertical="center" wrapText="1"/>
    </xf>
    <xf numFmtId="0" fontId="17" fillId="2" borderId="9" xfId="8" applyFont="1" applyFill="1" applyBorder="1" applyAlignment="1" applyProtection="1"/>
    <xf numFmtId="0" fontId="17" fillId="2" borderId="2" xfId="8" applyFont="1" applyFill="1" applyBorder="1" applyAlignment="1" applyProtection="1"/>
    <xf numFmtId="0" fontId="17" fillId="2" borderId="2" xfId="8" applyFont="1" applyFill="1" applyBorder="1" applyAlignment="1" applyProtection="1">
      <alignment wrapText="1"/>
    </xf>
    <xf numFmtId="0" fontId="17" fillId="2" borderId="13" xfId="8" applyFont="1" applyFill="1" applyBorder="1" applyAlignment="1" applyProtection="1"/>
    <xf numFmtId="0" fontId="19" fillId="2" borderId="24" xfId="8" applyFont="1" applyFill="1" applyBorder="1" applyAlignment="1" applyProtection="1">
      <alignment horizontal="left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0" fontId="33" fillId="2" borderId="1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4" fillId="2" borderId="15" xfId="0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3" fontId="11" fillId="0" borderId="16" xfId="0" applyNumberFormat="1" applyFont="1" applyFill="1" applyBorder="1" applyAlignment="1">
      <alignment horizontal="right" wrapText="1"/>
    </xf>
    <xf numFmtId="3" fontId="11" fillId="0" borderId="7" xfId="0" applyNumberFormat="1" applyFont="1" applyFill="1" applyBorder="1" applyAlignment="1">
      <alignment horizontal="right" wrapText="1"/>
    </xf>
    <xf numFmtId="3" fontId="17" fillId="2" borderId="26" xfId="0" applyNumberFormat="1" applyFont="1" applyFill="1" applyBorder="1" applyAlignment="1">
      <alignment horizontal="right" wrapText="1"/>
    </xf>
    <xf numFmtId="3" fontId="17" fillId="2" borderId="27" xfId="0" applyNumberFormat="1" applyFont="1" applyFill="1" applyBorder="1" applyAlignment="1">
      <alignment horizontal="right" wrapText="1"/>
    </xf>
    <xf numFmtId="172" fontId="19" fillId="2" borderId="0" xfId="0" applyNumberFormat="1" applyFont="1" applyFill="1" applyBorder="1" applyAlignment="1">
      <alignment horizontal="right" wrapText="1"/>
    </xf>
    <xf numFmtId="172" fontId="19" fillId="0" borderId="0" xfId="0" applyNumberFormat="1" applyFont="1" applyFill="1" applyBorder="1" applyAlignment="1">
      <alignment horizontal="right" wrapText="1"/>
    </xf>
    <xf numFmtId="0" fontId="30" fillId="0" borderId="0" xfId="0" applyFont="1" applyFill="1" applyBorder="1" applyAlignment="1">
      <alignment horizontal="center"/>
    </xf>
    <xf numFmtId="0" fontId="30" fillId="0" borderId="35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justify" wrapText="1"/>
    </xf>
    <xf numFmtId="4" fontId="17" fillId="0" borderId="20" xfId="0" applyNumberFormat="1" applyFont="1" applyFill="1" applyBorder="1" applyAlignment="1">
      <alignment horizontal="right" wrapText="1"/>
    </xf>
    <xf numFmtId="0" fontId="17" fillId="0" borderId="13" xfId="0" applyFont="1" applyFill="1" applyBorder="1" applyAlignment="1">
      <alignment horizontal="justify" wrapText="1"/>
    </xf>
    <xf numFmtId="3" fontId="17" fillId="0" borderId="21" xfId="0" applyNumberFormat="1" applyFont="1" applyFill="1" applyBorder="1" applyAlignment="1">
      <alignment horizontal="right" wrapText="1"/>
    </xf>
    <xf numFmtId="3" fontId="17" fillId="0" borderId="10" xfId="0" applyNumberFormat="1" applyFont="1" applyFill="1" applyBorder="1" applyAlignment="1">
      <alignment horizontal="right" wrapText="1"/>
    </xf>
    <xf numFmtId="4" fontId="33" fillId="0" borderId="0" xfId="0" applyNumberFormat="1" applyFont="1" applyFill="1" applyBorder="1" applyAlignment="1">
      <alignment horizontal="right" wrapText="1"/>
    </xf>
    <xf numFmtId="3" fontId="33" fillId="0" borderId="0" xfId="0" applyNumberFormat="1" applyFont="1" applyFill="1" applyBorder="1" applyAlignment="1">
      <alignment horizontal="right" wrapText="1"/>
    </xf>
    <xf numFmtId="3" fontId="17" fillId="0" borderId="22" xfId="0" applyNumberFormat="1" applyFont="1" applyFill="1" applyBorder="1" applyAlignment="1">
      <alignment horizontal="right" wrapText="1"/>
    </xf>
    <xf numFmtId="3" fontId="17" fillId="0" borderId="14" xfId="0" applyNumberFormat="1" applyFont="1" applyFill="1" applyBorder="1" applyAlignment="1">
      <alignment horizontal="right" wrapText="1"/>
    </xf>
    <xf numFmtId="3" fontId="19" fillId="0" borderId="36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0" fontId="27" fillId="0" borderId="34" xfId="0" applyFont="1" applyFill="1" applyBorder="1" applyAlignment="1">
      <alignment horizontal="left" wrapText="1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0" fontId="12" fillId="0" borderId="5" xfId="8" applyFont="1" applyFill="1" applyBorder="1" applyAlignment="1" applyProtection="1">
      <alignment wrapText="1"/>
    </xf>
    <xf numFmtId="0" fontId="27" fillId="0" borderId="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2" fillId="0" borderId="2" xfId="0" applyFont="1" applyFill="1" applyBorder="1" applyAlignment="1">
      <alignment horizontal="left" wrapText="1"/>
    </xf>
    <xf numFmtId="0" fontId="26" fillId="0" borderId="2" xfId="0" applyFont="1" applyBorder="1" applyAlignment="1">
      <alignment wrapText="1"/>
    </xf>
    <xf numFmtId="3" fontId="13" fillId="0" borderId="4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7" fillId="2" borderId="28" xfId="0" quotePrefix="1" applyNumberFormat="1" applyFont="1" applyFill="1" applyBorder="1" applyAlignment="1" applyProtection="1">
      <alignment horizontal="left"/>
      <protection locked="0"/>
    </xf>
    <xf numFmtId="0" fontId="17" fillId="2" borderId="2" xfId="0" quotePrefix="1" applyNumberFormat="1" applyFont="1" applyFill="1" applyBorder="1" applyAlignment="1" applyProtection="1">
      <alignment horizontal="left" wrapText="1"/>
      <protection locked="0"/>
    </xf>
    <xf numFmtId="0" fontId="7" fillId="0" borderId="0" xfId="8" applyFont="1" applyFill="1" applyBorder="1" applyAlignment="1" applyProtection="1">
      <alignment horizontal="center" vertical="center" wrapText="1"/>
    </xf>
    <xf numFmtId="3" fontId="13" fillId="0" borderId="24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0" fontId="11" fillId="0" borderId="13" xfId="8" applyFont="1" applyFill="1" applyBorder="1" applyAlignment="1" applyProtection="1">
      <alignment wrapText="1"/>
    </xf>
    <xf numFmtId="3" fontId="11" fillId="0" borderId="22" xfId="8" applyNumberFormat="1" applyFont="1" applyFill="1" applyBorder="1" applyAlignment="1" applyProtection="1">
      <alignment horizontal="right"/>
    </xf>
    <xf numFmtId="3" fontId="11" fillId="0" borderId="14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21" fillId="0" borderId="4" xfId="0" applyFont="1" applyFill="1" applyBorder="1" applyAlignment="1">
      <alignment horizontal="center" vertical="center" wrapText="1"/>
    </xf>
    <xf numFmtId="0" fontId="22" fillId="0" borderId="31" xfId="8" applyFont="1" applyFill="1" applyBorder="1" applyAlignment="1" applyProtection="1">
      <alignment horizontal="center" vertical="center" wrapText="1"/>
    </xf>
    <xf numFmtId="3" fontId="22" fillId="0" borderId="4" xfId="8" applyNumberFormat="1" applyFont="1" applyFill="1" applyBorder="1" applyAlignment="1" applyProtection="1">
      <alignment horizontal="center" vertical="center" wrapText="1"/>
    </xf>
    <xf numFmtId="0" fontId="14" fillId="0" borderId="39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3" fontId="11" fillId="0" borderId="26" xfId="8" applyNumberFormat="1" applyFont="1" applyFill="1" applyBorder="1" applyAlignment="1" applyProtection="1">
      <alignment horizontal="right"/>
    </xf>
    <xf numFmtId="3" fontId="11" fillId="0" borderId="27" xfId="8" applyNumberFormat="1" applyFont="1" applyFill="1" applyBorder="1" applyAlignment="1" applyProtection="1">
      <alignment horizontal="right"/>
    </xf>
    <xf numFmtId="0" fontId="11" fillId="0" borderId="28" xfId="8" applyFont="1" applyFill="1" applyBorder="1" applyAlignment="1" applyProtection="1"/>
    <xf numFmtId="4" fontId="11" fillId="0" borderId="26" xfId="0" applyNumberFormat="1" applyFont="1" applyFill="1" applyBorder="1" applyAlignment="1">
      <alignment horizontal="right" vertical="center" wrapText="1"/>
    </xf>
    <xf numFmtId="4" fontId="11" fillId="0" borderId="2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20" xfId="8" applyNumberFormat="1" applyFont="1" applyFill="1" applyBorder="1" applyAlignment="1" applyProtection="1">
      <alignment horizontal="right"/>
    </xf>
    <xf numFmtId="4" fontId="11" fillId="0" borderId="3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1" fillId="0" borderId="22" xfId="8" applyNumberFormat="1" applyFont="1" applyFill="1" applyBorder="1" applyAlignment="1" applyProtection="1">
      <alignment horizontal="right"/>
    </xf>
    <xf numFmtId="4" fontId="11" fillId="0" borderId="14" xfId="8" applyNumberFormat="1" applyFont="1" applyFill="1" applyBorder="1" applyAlignment="1" applyProtection="1">
      <alignment horizontal="right"/>
    </xf>
    <xf numFmtId="4" fontId="13" fillId="0" borderId="12" xfId="8" applyNumberFormat="1" applyFont="1" applyFill="1" applyBorder="1" applyAlignment="1" applyProtection="1">
      <alignment horizontal="right"/>
    </xf>
    <xf numFmtId="4" fontId="13" fillId="0" borderId="7" xfId="8" applyNumberFormat="1" applyFont="1" applyFill="1" applyBorder="1" applyAlignment="1" applyProtection="1">
      <alignment horizontal="right"/>
    </xf>
    <xf numFmtId="0" fontId="26" fillId="0" borderId="28" xfId="0" applyFont="1" applyFill="1" applyBorder="1" applyAlignment="1">
      <alignment wrapText="1"/>
    </xf>
    <xf numFmtId="4" fontId="17" fillId="0" borderId="32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19" fillId="0" borderId="19" xfId="0" applyNumberFormat="1" applyFont="1" applyFill="1" applyBorder="1" applyAlignment="1">
      <alignment horizontal="right" wrapText="1"/>
    </xf>
    <xf numFmtId="4" fontId="19" fillId="0" borderId="36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justify" wrapText="1"/>
    </xf>
    <xf numFmtId="4" fontId="17" fillId="0" borderId="23" xfId="0" applyNumberFormat="1" applyFont="1" applyFill="1" applyBorder="1" applyAlignment="1">
      <alignment horizontal="right" wrapText="1"/>
    </xf>
    <xf numFmtId="4" fontId="17" fillId="0" borderId="8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7" fillId="0" borderId="2" xfId="0" quotePrefix="1" applyNumberFormat="1" applyFont="1" applyFill="1" applyBorder="1" applyAlignment="1" applyProtection="1">
      <alignment horizontal="left" vertical="center"/>
      <protection locked="0"/>
    </xf>
    <xf numFmtId="0" fontId="26" fillId="0" borderId="5" xfId="0" applyFont="1" applyFill="1" applyBorder="1" applyAlignment="1">
      <alignment wrapText="1"/>
    </xf>
    <xf numFmtId="3" fontId="17" fillId="0" borderId="32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4" fontId="17" fillId="0" borderId="22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0" fontId="8" fillId="0" borderId="0" xfId="8" applyFont="1" applyFill="1" applyBorder="1"/>
    <xf numFmtId="0" fontId="4" fillId="0" borderId="0" xfId="8" applyFont="1" applyFill="1" applyBorder="1" applyAlignment="1">
      <alignment horizontal="right"/>
    </xf>
    <xf numFmtId="3" fontId="4" fillId="0" borderId="0" xfId="8" applyNumberFormat="1" applyFont="1" applyFill="1" applyBorder="1" applyAlignment="1">
      <alignment horizontal="left"/>
    </xf>
    <xf numFmtId="0" fontId="32" fillId="0" borderId="0" xfId="0" applyFont="1" applyFill="1" applyAlignment="1">
      <alignment horizontal="center" vertical="center"/>
    </xf>
    <xf numFmtId="0" fontId="13" fillId="0" borderId="25" xfId="8" applyFont="1" applyFill="1" applyBorder="1" applyAlignment="1" applyProtection="1">
      <alignment horizontal="left"/>
    </xf>
    <xf numFmtId="0" fontId="11" fillId="0" borderId="2" xfId="0" quotePrefix="1" applyFont="1" applyFill="1" applyBorder="1" applyAlignment="1">
      <alignment horizontal="left" wrapText="1"/>
    </xf>
    <xf numFmtId="3" fontId="19" fillId="2" borderId="4" xfId="0" applyNumberFormat="1" applyFont="1" applyFill="1" applyBorder="1" applyAlignment="1">
      <alignment horizontal="right" wrapText="1"/>
    </xf>
    <xf numFmtId="3" fontId="11" fillId="0" borderId="16" xfId="8" applyNumberFormat="1" applyFont="1" applyFill="1" applyBorder="1" applyAlignment="1" applyProtection="1">
      <alignment horizontal="right"/>
    </xf>
    <xf numFmtId="3" fontId="11" fillId="0" borderId="7" xfId="8" applyNumberFormat="1" applyFont="1" applyFill="1" applyBorder="1" applyAlignment="1" applyProtection="1">
      <alignment horizontal="right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4" fontId="15" fillId="0" borderId="3" xfId="9" applyNumberFormat="1" applyFont="1" applyFill="1" applyBorder="1" applyAlignment="1">
      <alignment horizontal="right" wrapText="1"/>
    </xf>
    <xf numFmtId="4" fontId="15" fillId="0" borderId="8" xfId="9" applyNumberFormat="1" applyFont="1" applyFill="1" applyBorder="1" applyAlignment="1">
      <alignment horizontal="right" wrapText="1"/>
    </xf>
    <xf numFmtId="4" fontId="17" fillId="0" borderId="14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left" wrapText="1"/>
    </xf>
    <xf numFmtId="0" fontId="17" fillId="2" borderId="13" xfId="0" applyFont="1" applyFill="1" applyBorder="1" applyAlignment="1">
      <alignment horizontal="left" wrapText="1"/>
    </xf>
    <xf numFmtId="0" fontId="17" fillId="0" borderId="28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26" fillId="0" borderId="5" xfId="0" applyFont="1" applyFill="1" applyBorder="1" applyAlignment="1">
      <alignment horizontal="left" wrapText="1"/>
    </xf>
    <xf numFmtId="0" fontId="17" fillId="0" borderId="28" xfId="0" quotePrefix="1" applyNumberFormat="1" applyFont="1" applyFill="1" applyBorder="1" applyAlignment="1" applyProtection="1">
      <alignment vertical="center" wrapText="1"/>
      <protection locked="0"/>
    </xf>
    <xf numFmtId="0" fontId="17" fillId="0" borderId="2" xfId="0" applyFont="1" applyFill="1" applyBorder="1" applyAlignment="1">
      <alignment wrapText="1"/>
    </xf>
    <xf numFmtId="0" fontId="17" fillId="0" borderId="9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0" fontId="14" fillId="0" borderId="26" xfId="0" applyFont="1" applyFill="1" applyBorder="1" applyAlignment="1">
      <alignment horizontal="center" vertical="center" wrapText="1"/>
    </xf>
    <xf numFmtId="0" fontId="3" fillId="4" borderId="0" xfId="0" applyFont="1" applyFill="1"/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41" xfId="8" applyFont="1" applyFill="1" applyBorder="1" applyAlignment="1" applyProtection="1">
      <alignment wrapText="1"/>
    </xf>
    <xf numFmtId="3" fontId="11" fillId="0" borderId="42" xfId="8" applyNumberFormat="1" applyFont="1" applyFill="1" applyBorder="1" applyAlignment="1" applyProtection="1">
      <alignment horizontal="right"/>
    </xf>
    <xf numFmtId="3" fontId="11" fillId="0" borderId="43" xfId="8" applyNumberFormat="1" applyFont="1" applyFill="1" applyBorder="1" applyAlignment="1" applyProtection="1">
      <alignment horizontal="right"/>
    </xf>
    <xf numFmtId="3" fontId="14" fillId="0" borderId="27" xfId="0" applyNumberFormat="1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left" wrapText="1"/>
    </xf>
    <xf numFmtId="0" fontId="40" fillId="0" borderId="28" xfId="0" applyFont="1" applyFill="1" applyBorder="1" applyAlignment="1">
      <alignment horizontal="left" wrapText="1"/>
    </xf>
    <xf numFmtId="0" fontId="17" fillId="0" borderId="2" xfId="0" quotePrefix="1" applyNumberFormat="1" applyFont="1" applyFill="1" applyBorder="1" applyAlignment="1" applyProtection="1">
      <alignment horizontal="left"/>
      <protection locked="0"/>
    </xf>
    <xf numFmtId="0" fontId="40" fillId="0" borderId="2" xfId="0" quotePrefix="1" applyNumberFormat="1" applyFont="1" applyFill="1" applyBorder="1" applyAlignment="1" applyProtection="1">
      <alignment horizontal="left"/>
      <protection locked="0"/>
    </xf>
    <xf numFmtId="0" fontId="40" fillId="0" borderId="2" xfId="0" applyFont="1" applyFill="1" applyBorder="1" applyAlignment="1">
      <alignment horizontal="left" wrapText="1"/>
    </xf>
    <xf numFmtId="0" fontId="40" fillId="0" borderId="5" xfId="0" applyFont="1" applyFill="1" applyBorder="1" applyAlignment="1">
      <alignment horizontal="lef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4" fontId="17" fillId="2" borderId="20" xfId="8" applyNumberFormat="1" applyFont="1" applyFill="1" applyBorder="1" applyAlignment="1" applyProtection="1">
      <alignment horizontal="right"/>
    </xf>
    <xf numFmtId="4" fontId="17" fillId="2" borderId="22" xfId="8" applyNumberFormat="1" applyFont="1" applyFill="1" applyBorder="1" applyAlignment="1" applyProtection="1">
      <alignment horizontal="right"/>
    </xf>
    <xf numFmtId="4" fontId="19" fillId="2" borderId="24" xfId="8" applyNumberFormat="1" applyFont="1" applyFill="1" applyBorder="1" applyAlignment="1" applyProtection="1">
      <alignment horizontal="right"/>
    </xf>
    <xf numFmtId="4" fontId="17" fillId="2" borderId="3" xfId="8" applyNumberFormat="1" applyFont="1" applyFill="1" applyBorder="1" applyAlignment="1" applyProtection="1">
      <alignment horizontal="right"/>
    </xf>
    <xf numFmtId="4" fontId="17" fillId="2" borderId="14" xfId="8" applyNumberFormat="1" applyFont="1" applyFill="1" applyBorder="1" applyAlignment="1" applyProtection="1">
      <alignment horizontal="right"/>
    </xf>
    <xf numFmtId="4" fontId="11" fillId="0" borderId="21" xfId="8" applyNumberFormat="1" applyFont="1" applyFill="1" applyBorder="1" applyAlignment="1" applyProtection="1">
      <alignment horizontal="right"/>
    </xf>
    <xf numFmtId="4" fontId="11" fillId="0" borderId="10" xfId="8" applyNumberFormat="1" applyFont="1" applyFill="1" applyBorder="1" applyAlignment="1" applyProtection="1">
      <alignment horizontal="right"/>
    </xf>
    <xf numFmtId="4" fontId="11" fillId="0" borderId="16" xfId="0" applyNumberFormat="1" applyFont="1" applyFill="1" applyBorder="1" applyAlignment="1">
      <alignment horizontal="right" wrapText="1"/>
    </xf>
    <xf numFmtId="4" fontId="16" fillId="0" borderId="16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0" fontId="29" fillId="0" borderId="5" xfId="0" applyFont="1" applyBorder="1" applyAlignment="1">
      <alignment wrapText="1"/>
    </xf>
    <xf numFmtId="4" fontId="29" fillId="0" borderId="21" xfId="0" applyNumberFormat="1" applyFont="1" applyBorder="1" applyAlignment="1">
      <alignment horizontal="right" wrapText="1"/>
    </xf>
    <xf numFmtId="4" fontId="29" fillId="0" borderId="10" xfId="0" applyNumberFormat="1" applyFont="1" applyBorder="1" applyAlignment="1">
      <alignment horizontal="right" wrapText="1"/>
    </xf>
    <xf numFmtId="4" fontId="29" fillId="0" borderId="20" xfId="0" applyNumberFormat="1" applyFont="1" applyBorder="1" applyAlignment="1">
      <alignment horizontal="right" wrapText="1"/>
    </xf>
    <xf numFmtId="4" fontId="29" fillId="0" borderId="3" xfId="0" applyNumberFormat="1" applyFont="1" applyBorder="1" applyAlignment="1">
      <alignment horizontal="right" wrapText="1"/>
    </xf>
    <xf numFmtId="4" fontId="29" fillId="0" borderId="23" xfId="0" applyNumberFormat="1" applyFont="1" applyBorder="1" applyAlignment="1">
      <alignment horizontal="right" wrapText="1"/>
    </xf>
    <xf numFmtId="4" fontId="29" fillId="0" borderId="8" xfId="0" applyNumberFormat="1" applyFont="1" applyBorder="1" applyAlignment="1">
      <alignment horizontal="right" wrapText="1"/>
    </xf>
    <xf numFmtId="4" fontId="29" fillId="0" borderId="22" xfId="0" applyNumberFormat="1" applyFont="1" applyBorder="1" applyAlignment="1">
      <alignment horizontal="right" wrapText="1"/>
    </xf>
    <xf numFmtId="4" fontId="29" fillId="0" borderId="14" xfId="0" applyNumberFormat="1" applyFont="1" applyBorder="1" applyAlignment="1">
      <alignment horizontal="right" wrapText="1"/>
    </xf>
    <xf numFmtId="4" fontId="13" fillId="0" borderId="38" xfId="0" applyNumberFormat="1" applyFont="1" applyFill="1" applyBorder="1" applyAlignment="1">
      <alignment horizontal="right" wrapText="1"/>
    </xf>
    <xf numFmtId="4" fontId="13" fillId="0" borderId="12" xfId="0" applyNumberFormat="1" applyFont="1" applyFill="1" applyBorder="1" applyAlignment="1">
      <alignment horizontal="right" wrapText="1"/>
    </xf>
    <xf numFmtId="173" fontId="11" fillId="0" borderId="20" xfId="20" applyNumberFormat="1" applyFont="1" applyFill="1" applyBorder="1" applyAlignment="1">
      <alignment horizontal="right" wrapText="1"/>
    </xf>
    <xf numFmtId="173" fontId="11" fillId="0" borderId="3" xfId="20" applyNumberFormat="1" applyFont="1" applyFill="1" applyBorder="1" applyAlignment="1">
      <alignment horizontal="right" wrapText="1"/>
    </xf>
    <xf numFmtId="173" fontId="13" fillId="0" borderId="4" xfId="8" applyNumberFormat="1" applyFont="1" applyFill="1" applyBorder="1" applyAlignment="1" applyProtection="1">
      <alignment horizontal="right"/>
    </xf>
    <xf numFmtId="0" fontId="11" fillId="0" borderId="9" xfId="0" quotePrefix="1" applyFont="1" applyFill="1" applyBorder="1" applyAlignment="1">
      <alignment horizontal="left" wrapText="1"/>
    </xf>
    <xf numFmtId="173" fontId="11" fillId="0" borderId="21" xfId="20" applyNumberFormat="1" applyFont="1" applyFill="1" applyBorder="1" applyAlignment="1">
      <alignment horizontal="right" wrapText="1"/>
    </xf>
    <xf numFmtId="173" fontId="11" fillId="0" borderId="21" xfId="0" applyNumberFormat="1" applyFont="1" applyFill="1" applyBorder="1" applyAlignment="1">
      <alignment horizontal="right" wrapText="1"/>
    </xf>
    <xf numFmtId="173" fontId="11" fillId="0" borderId="10" xfId="0" applyNumberFormat="1" applyFont="1" applyFill="1" applyBorder="1" applyAlignment="1">
      <alignment horizontal="right" wrapText="1"/>
    </xf>
    <xf numFmtId="173" fontId="11" fillId="0" borderId="20" xfId="0" applyNumberFormat="1" applyFont="1" applyFill="1" applyBorder="1" applyAlignment="1">
      <alignment horizontal="right" wrapText="1"/>
    </xf>
    <xf numFmtId="173" fontId="11" fillId="0" borderId="3" xfId="0" applyNumberFormat="1" applyFont="1" applyFill="1" applyBorder="1" applyAlignment="1">
      <alignment horizontal="right" wrapText="1"/>
    </xf>
    <xf numFmtId="0" fontId="11" fillId="0" borderId="5" xfId="0" quotePrefix="1" applyFont="1" applyFill="1" applyBorder="1" applyAlignment="1">
      <alignment horizontal="left" wrapText="1"/>
    </xf>
    <xf numFmtId="173" fontId="11" fillId="0" borderId="23" xfId="20" applyNumberFormat="1" applyFont="1" applyFill="1" applyBorder="1" applyAlignment="1">
      <alignment horizontal="right" wrapText="1"/>
    </xf>
    <xf numFmtId="173" fontId="11" fillId="0" borderId="23" xfId="0" applyNumberFormat="1" applyFont="1" applyFill="1" applyBorder="1" applyAlignment="1">
      <alignment horizontal="right" wrapText="1"/>
    </xf>
    <xf numFmtId="173" fontId="11" fillId="0" borderId="8" xfId="0" applyNumberFormat="1" applyFont="1" applyFill="1" applyBorder="1" applyAlignment="1">
      <alignment horizontal="right" wrapText="1"/>
    </xf>
    <xf numFmtId="173" fontId="13" fillId="0" borderId="16" xfId="8" applyNumberFormat="1" applyFont="1" applyFill="1" applyBorder="1" applyAlignment="1" applyProtection="1">
      <alignment horizontal="right"/>
    </xf>
    <xf numFmtId="173" fontId="13" fillId="0" borderId="7" xfId="8" applyNumberFormat="1" applyFont="1" applyFill="1" applyBorder="1" applyAlignment="1" applyProtection="1">
      <alignment horizontal="right"/>
    </xf>
    <xf numFmtId="4" fontId="27" fillId="0" borderId="3" xfId="0" applyNumberFormat="1" applyFont="1" applyFill="1" applyBorder="1" applyAlignment="1">
      <alignment horizontal="right" wrapText="1"/>
    </xf>
    <xf numFmtId="4" fontId="13" fillId="0" borderId="16" xfId="8" applyNumberFormat="1" applyFont="1" applyFill="1" applyBorder="1" applyAlignment="1" applyProtection="1">
      <alignment horizontal="right"/>
    </xf>
    <xf numFmtId="3" fontId="17" fillId="0" borderId="23" xfId="0" applyNumberFormat="1" applyFont="1" applyFill="1" applyBorder="1" applyAlignment="1">
      <alignment horizontal="right" wrapText="1"/>
    </xf>
    <xf numFmtId="3" fontId="17" fillId="0" borderId="8" xfId="0" applyNumberFormat="1" applyFont="1" applyFill="1" applyBorder="1" applyAlignment="1">
      <alignment horizontal="right" wrapText="1"/>
    </xf>
    <xf numFmtId="3" fontId="19" fillId="0" borderId="19" xfId="0" applyNumberFormat="1" applyFont="1" applyFill="1" applyBorder="1" applyAlignment="1">
      <alignment horizontal="right" wrapText="1"/>
    </xf>
    <xf numFmtId="0" fontId="17" fillId="2" borderId="5" xfId="0" applyFont="1" applyFill="1" applyBorder="1" applyAlignment="1">
      <alignment horizontal="left" wrapText="1"/>
    </xf>
    <xf numFmtId="4" fontId="17" fillId="0" borderId="21" xfId="0" applyNumberFormat="1" applyFont="1" applyBorder="1" applyAlignment="1">
      <alignment horizontal="right" wrapText="1"/>
    </xf>
    <xf numFmtId="4" fontId="17" fillId="0" borderId="10" xfId="0" applyNumberFormat="1" applyFont="1" applyBorder="1" applyAlignment="1">
      <alignment horizontal="right" wrapText="1"/>
    </xf>
    <xf numFmtId="4" fontId="17" fillId="0" borderId="20" xfId="0" applyNumberFormat="1" applyFont="1" applyBorder="1" applyAlignment="1">
      <alignment horizontal="right" wrapText="1"/>
    </xf>
    <xf numFmtId="4" fontId="17" fillId="0" borderId="3" xfId="0" applyNumberFormat="1" applyFont="1" applyBorder="1" applyAlignment="1">
      <alignment horizontal="right" wrapText="1"/>
    </xf>
    <xf numFmtId="4" fontId="17" fillId="0" borderId="23" xfId="0" applyNumberFormat="1" applyFont="1" applyBorder="1" applyAlignment="1">
      <alignment horizontal="right" wrapText="1"/>
    </xf>
    <xf numFmtId="4" fontId="17" fillId="0" borderId="8" xfId="0" applyNumberFormat="1" applyFont="1" applyBorder="1" applyAlignment="1">
      <alignment horizontal="right" wrapText="1"/>
    </xf>
    <xf numFmtId="4" fontId="17" fillId="0" borderId="22" xfId="0" applyNumberFormat="1" applyFont="1" applyBorder="1" applyAlignment="1">
      <alignment horizontal="right" wrapText="1"/>
    </xf>
    <xf numFmtId="4" fontId="17" fillId="0" borderId="14" xfId="0" applyNumberFormat="1" applyFont="1" applyBorder="1" applyAlignment="1">
      <alignment horizontal="right" wrapText="1"/>
    </xf>
    <xf numFmtId="4" fontId="19" fillId="0" borderId="36" xfId="0" applyNumberFormat="1" applyFont="1" applyBorder="1" applyAlignment="1">
      <alignment horizontal="right" wrapText="1"/>
    </xf>
    <xf numFmtId="4" fontId="19" fillId="0" borderId="4" xfId="0" applyNumberFormat="1" applyFont="1" applyFill="1" applyBorder="1" applyAlignment="1">
      <alignment horizontal="right" wrapText="1"/>
    </xf>
    <xf numFmtId="4" fontId="41" fillId="0" borderId="26" xfId="0" applyNumberFormat="1" applyFont="1" applyFill="1" applyBorder="1" applyAlignment="1">
      <alignment horizontal="right" wrapText="1"/>
    </xf>
    <xf numFmtId="4" fontId="41" fillId="0" borderId="27" xfId="0" applyNumberFormat="1" applyFont="1" applyFill="1" applyBorder="1" applyAlignment="1">
      <alignment horizontal="right" wrapText="1"/>
    </xf>
    <xf numFmtId="0" fontId="27" fillId="0" borderId="2" xfId="8" applyFont="1" applyFill="1" applyBorder="1" applyAlignment="1" applyProtection="1">
      <alignment wrapText="1"/>
    </xf>
    <xf numFmtId="4" fontId="42" fillId="0" borderId="20" xfId="9" applyNumberFormat="1" applyFont="1" applyFill="1" applyBorder="1" applyAlignment="1">
      <alignment horizontal="right" wrapText="1"/>
    </xf>
    <xf numFmtId="4" fontId="42" fillId="0" borderId="3" xfId="9" applyNumberFormat="1" applyFont="1" applyFill="1" applyBorder="1" applyAlignment="1">
      <alignment horizontal="right" wrapText="1"/>
    </xf>
    <xf numFmtId="0" fontId="27" fillId="0" borderId="37" xfId="0" applyFont="1" applyFill="1" applyBorder="1" applyAlignment="1">
      <alignment horizontal="left" wrapText="1"/>
    </xf>
    <xf numFmtId="4" fontId="14" fillId="0" borderId="21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0" fontId="12" fillId="0" borderId="13" xfId="8" applyFont="1" applyFill="1" applyBorder="1" applyAlignment="1" applyProtection="1">
      <alignment wrapText="1"/>
    </xf>
    <xf numFmtId="4" fontId="42" fillId="0" borderId="22" xfId="9" applyNumberFormat="1" applyFont="1" applyFill="1" applyBorder="1" applyAlignment="1">
      <alignment horizontal="right" wrapText="1"/>
    </xf>
    <xf numFmtId="4" fontId="42" fillId="0" borderId="14" xfId="9" applyNumberFormat="1" applyFont="1" applyFill="1" applyBorder="1" applyAlignment="1">
      <alignment horizontal="right" wrapText="1"/>
    </xf>
    <xf numFmtId="0" fontId="14" fillId="0" borderId="0" xfId="8" applyFont="1" applyFill="1" applyAlignment="1"/>
    <xf numFmtId="3" fontId="15" fillId="0" borderId="8" xfId="9" applyNumberFormat="1" applyFont="1" applyFill="1" applyBorder="1" applyAlignment="1">
      <alignment horizontal="right" wrapText="1"/>
    </xf>
    <xf numFmtId="172" fontId="17" fillId="0" borderId="23" xfId="0" applyNumberFormat="1" applyFont="1" applyFill="1" applyBorder="1" applyAlignment="1">
      <alignment horizontal="right" wrapText="1"/>
    </xf>
    <xf numFmtId="172" fontId="17" fillId="0" borderId="8" xfId="0" applyNumberFormat="1" applyFont="1" applyFill="1" applyBorder="1" applyAlignment="1">
      <alignment horizontal="right" wrapText="1"/>
    </xf>
    <xf numFmtId="172" fontId="19" fillId="0" borderId="16" xfId="0" applyNumberFormat="1" applyFont="1" applyFill="1" applyBorder="1" applyAlignment="1">
      <alignment horizontal="right" wrapText="1"/>
    </xf>
    <xf numFmtId="172" fontId="19" fillId="0" borderId="7" xfId="0" applyNumberFormat="1" applyFont="1" applyFill="1" applyBorder="1" applyAlignment="1">
      <alignment horizontal="right" wrapText="1"/>
    </xf>
    <xf numFmtId="4" fontId="12" fillId="0" borderId="23" xfId="0" applyNumberFormat="1" applyFont="1" applyFill="1" applyBorder="1" applyAlignment="1">
      <alignment horizontal="right" wrapText="1"/>
    </xf>
    <xf numFmtId="4" fontId="12" fillId="0" borderId="8" xfId="0" applyNumberFormat="1" applyFont="1" applyFill="1" applyBorder="1" applyAlignment="1">
      <alignment horizontal="right" wrapText="1"/>
    </xf>
    <xf numFmtId="4" fontId="13" fillId="0" borderId="6" xfId="0" applyNumberFormat="1" applyFont="1" applyFill="1" applyBorder="1" applyAlignment="1">
      <alignment horizontal="right" wrapText="1"/>
    </xf>
    <xf numFmtId="4" fontId="13" fillId="0" borderId="4" xfId="0" applyNumberFormat="1" applyFont="1" applyFill="1" applyBorder="1" applyAlignment="1">
      <alignment horizontal="right" wrapText="1"/>
    </xf>
    <xf numFmtId="4" fontId="11" fillId="0" borderId="26" xfId="8" applyNumberFormat="1" applyFont="1" applyFill="1" applyBorder="1" applyAlignment="1" applyProtection="1">
      <alignment horizontal="right"/>
    </xf>
    <xf numFmtId="4" fontId="11" fillId="0" borderId="27" xfId="8" applyNumberFormat="1" applyFont="1" applyFill="1" applyBorder="1" applyAlignment="1" applyProtection="1">
      <alignment horizontal="right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3" fontId="19" fillId="0" borderId="24" xfId="0" applyNumberFormat="1" applyFont="1" applyFill="1" applyBorder="1" applyAlignment="1">
      <alignment horizontal="right" wrapText="1"/>
    </xf>
    <xf numFmtId="3" fontId="11" fillId="2" borderId="20" xfId="0" applyNumberFormat="1" applyFont="1" applyFill="1" applyBorder="1" applyAlignment="1">
      <alignment horizontal="right" wrapText="1"/>
    </xf>
    <xf numFmtId="3" fontId="11" fillId="2" borderId="3" xfId="0" applyNumberFormat="1" applyFont="1" applyFill="1" applyBorder="1" applyAlignment="1">
      <alignment horizontal="right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4" fontId="17" fillId="0" borderId="20" xfId="8" applyNumberFormat="1" applyFont="1" applyFill="1" applyBorder="1" applyAlignment="1" applyProtection="1">
      <alignment horizontal="right"/>
    </xf>
    <xf numFmtId="4" fontId="17" fillId="0" borderId="22" xfId="8" applyNumberFormat="1" applyFont="1" applyFill="1" applyBorder="1" applyAlignment="1" applyProtection="1">
      <alignment horizontal="right"/>
    </xf>
    <xf numFmtId="4" fontId="19" fillId="0" borderId="24" xfId="8" applyNumberFormat="1" applyFont="1" applyFill="1" applyBorder="1" applyAlignment="1" applyProtection="1">
      <alignment horizontal="right"/>
    </xf>
    <xf numFmtId="0" fontId="33" fillId="2" borderId="37" xfId="0" applyFont="1" applyFill="1" applyBorder="1" applyAlignment="1">
      <alignment horizontal="center" vertical="center" wrapText="1"/>
    </xf>
    <xf numFmtId="0" fontId="33" fillId="2" borderId="18" xfId="0" applyFont="1" applyFill="1" applyBorder="1" applyAlignment="1">
      <alignment horizontal="center" vertical="center" wrapText="1"/>
    </xf>
    <xf numFmtId="3" fontId="33" fillId="2" borderId="15" xfId="0" applyNumberFormat="1" applyFont="1" applyFill="1" applyBorder="1" applyAlignment="1">
      <alignment horizontal="center" vertical="center" wrapText="1"/>
    </xf>
    <xf numFmtId="4" fontId="17" fillId="0" borderId="21" xfId="8" applyNumberFormat="1" applyFont="1" applyFill="1" applyBorder="1" applyAlignment="1" applyProtection="1">
      <alignment horizontal="right"/>
    </xf>
    <xf numFmtId="4" fontId="17" fillId="2" borderId="21" xfId="8" applyNumberFormat="1" applyFont="1" applyFill="1" applyBorder="1" applyAlignment="1" applyProtection="1">
      <alignment horizontal="right"/>
    </xf>
    <xf numFmtId="4" fontId="17" fillId="2" borderId="10" xfId="8" applyNumberFormat="1" applyFont="1" applyFill="1" applyBorder="1" applyAlignment="1" applyProtection="1">
      <alignment horizontal="right"/>
    </xf>
    <xf numFmtId="0" fontId="7" fillId="0" borderId="0" xfId="8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3" fillId="2" borderId="0" xfId="23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top" wrapText="1"/>
    </xf>
    <xf numFmtId="0" fontId="23" fillId="0" borderId="0" xfId="0" applyFont="1" applyAlignment="1">
      <alignment horizontal="center" vertical="center" wrapText="1"/>
    </xf>
    <xf numFmtId="0" fontId="7" fillId="2" borderId="0" xfId="8" applyFont="1" applyFill="1" applyBorder="1" applyAlignment="1" applyProtection="1">
      <alignment horizontal="center" vertical="center" wrapText="1"/>
    </xf>
    <xf numFmtId="0" fontId="34" fillId="0" borderId="0" xfId="21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4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8" fillId="0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0" fontId="33" fillId="2" borderId="6" xfId="0" applyFont="1" applyFill="1" applyBorder="1" applyAlignment="1">
      <alignment horizontal="center" vertical="center" wrapText="1"/>
    </xf>
    <xf numFmtId="0" fontId="33" fillId="2" borderId="16" xfId="0" applyFont="1" applyFill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 [0]" xfId="9" builtinId="6"/>
    <cellStyle name="Финансовый [0] 2" xfId="20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F1095"/>
  <sheetViews>
    <sheetView tabSelected="1" view="pageBreakPreview" zoomScale="75" zoomScaleNormal="100" zoomScaleSheetLayoutView="75" workbookViewId="0">
      <selection activeCell="A4" sqref="A4:D5"/>
    </sheetView>
  </sheetViews>
  <sheetFormatPr defaultColWidth="8.85546875" defaultRowHeight="12.75" x14ac:dyDescent="0.2"/>
  <cols>
    <col min="1" max="1" width="54.7109375" style="2" customWidth="1"/>
    <col min="2" max="2" width="21" style="3" customWidth="1"/>
    <col min="3" max="3" width="21.28515625" style="2" customWidth="1"/>
    <col min="4" max="4" width="22" style="13" customWidth="1"/>
    <col min="5" max="6" width="9.140625" style="2"/>
    <col min="7" max="7" width="53.5703125" style="2" customWidth="1"/>
    <col min="8" max="16384" width="8.85546875" style="2"/>
  </cols>
  <sheetData>
    <row r="1" spans="1:4" s="58" customFormat="1" x14ac:dyDescent="0.2">
      <c r="B1" s="56"/>
      <c r="D1" s="57"/>
    </row>
    <row r="2" spans="1:4" s="58" customFormat="1" ht="25.9" customHeight="1" x14ac:dyDescent="0.25">
      <c r="B2" s="56"/>
      <c r="D2" s="15" t="s">
        <v>2</v>
      </c>
    </row>
    <row r="3" spans="1:4" s="58" customFormat="1" ht="27" customHeight="1" x14ac:dyDescent="0.25">
      <c r="B3" s="56"/>
      <c r="D3" s="15" t="s">
        <v>38</v>
      </c>
    </row>
    <row r="4" spans="1:4" s="58" customFormat="1" x14ac:dyDescent="0.2">
      <c r="A4" s="360" t="s">
        <v>139</v>
      </c>
      <c r="B4" s="361"/>
      <c r="C4" s="361"/>
      <c r="D4" s="374"/>
    </row>
    <row r="5" spans="1:4" s="58" customFormat="1" ht="94.15" customHeight="1" x14ac:dyDescent="0.2">
      <c r="A5" s="361"/>
      <c r="B5" s="361"/>
      <c r="C5" s="361"/>
      <c r="D5" s="374"/>
    </row>
    <row r="6" spans="1:4" s="58" customFormat="1" ht="19.5" thickBot="1" x14ac:dyDescent="0.35">
      <c r="A6" s="17"/>
      <c r="B6" s="18"/>
      <c r="C6" s="18"/>
      <c r="D6" s="19" t="s">
        <v>3</v>
      </c>
    </row>
    <row r="7" spans="1:4" s="58" customFormat="1" ht="28.9" customHeight="1" thickBot="1" x14ac:dyDescent="0.25">
      <c r="A7" s="345" t="s">
        <v>0</v>
      </c>
      <c r="B7" s="375" t="s">
        <v>20</v>
      </c>
      <c r="C7" s="376"/>
      <c r="D7" s="377"/>
    </row>
    <row r="8" spans="1:4" s="58" customFormat="1" ht="52.5" customHeight="1" thickBot="1" x14ac:dyDescent="0.25">
      <c r="A8" s="346"/>
      <c r="B8" s="45" t="s">
        <v>35</v>
      </c>
      <c r="C8" s="105" t="s">
        <v>36</v>
      </c>
      <c r="D8" s="106" t="s">
        <v>37</v>
      </c>
    </row>
    <row r="9" spans="1:4" s="58" customFormat="1" ht="18" customHeight="1" thickBot="1" x14ac:dyDescent="0.25">
      <c r="A9" s="338">
        <v>1</v>
      </c>
      <c r="B9" s="123">
        <v>2</v>
      </c>
      <c r="C9" s="339">
        <v>3</v>
      </c>
      <c r="D9" s="340">
        <v>4</v>
      </c>
    </row>
    <row r="10" spans="1:4" s="58" customFormat="1" ht="23.45" customHeight="1" x14ac:dyDescent="0.25">
      <c r="A10" s="107" t="s">
        <v>88</v>
      </c>
      <c r="B10" s="341">
        <v>10666512.15</v>
      </c>
      <c r="C10" s="342">
        <v>0</v>
      </c>
      <c r="D10" s="343">
        <v>0</v>
      </c>
    </row>
    <row r="11" spans="1:4" s="58" customFormat="1" ht="24" customHeight="1" x14ac:dyDescent="0.25">
      <c r="A11" s="108" t="s">
        <v>87</v>
      </c>
      <c r="B11" s="335">
        <v>1972613.4</v>
      </c>
      <c r="C11" s="252">
        <v>0</v>
      </c>
      <c r="D11" s="255">
        <v>0</v>
      </c>
    </row>
    <row r="12" spans="1:4" s="58" customFormat="1" ht="22.15" customHeight="1" x14ac:dyDescent="0.25">
      <c r="A12" s="108" t="s">
        <v>89</v>
      </c>
      <c r="B12" s="335">
        <v>131157740.63000003</v>
      </c>
      <c r="C12" s="252">
        <v>0</v>
      </c>
      <c r="D12" s="255">
        <v>0</v>
      </c>
    </row>
    <row r="13" spans="1:4" s="58" customFormat="1" ht="22.15" customHeight="1" x14ac:dyDescent="0.25">
      <c r="A13" s="108" t="s">
        <v>190</v>
      </c>
      <c r="B13" s="335">
        <v>20000000</v>
      </c>
      <c r="C13" s="252">
        <v>0</v>
      </c>
      <c r="D13" s="255">
        <v>0</v>
      </c>
    </row>
    <row r="14" spans="1:4" s="58" customFormat="1" ht="21.6" customHeight="1" x14ac:dyDescent="0.25">
      <c r="A14" s="108" t="s">
        <v>90</v>
      </c>
      <c r="B14" s="335">
        <v>145498663.13</v>
      </c>
      <c r="C14" s="252">
        <v>0</v>
      </c>
      <c r="D14" s="255">
        <v>0</v>
      </c>
    </row>
    <row r="15" spans="1:4" s="58" customFormat="1" ht="21.6" customHeight="1" x14ac:dyDescent="0.25">
      <c r="A15" s="108" t="s">
        <v>51</v>
      </c>
      <c r="B15" s="335">
        <v>2092526.38</v>
      </c>
      <c r="C15" s="252">
        <v>0</v>
      </c>
      <c r="D15" s="255">
        <v>0</v>
      </c>
    </row>
    <row r="16" spans="1:4" s="58" customFormat="1" ht="21.6" customHeight="1" x14ac:dyDescent="0.25">
      <c r="A16" s="108" t="s">
        <v>93</v>
      </c>
      <c r="B16" s="335">
        <v>342809608.33999997</v>
      </c>
      <c r="C16" s="252">
        <v>0</v>
      </c>
      <c r="D16" s="255">
        <v>0</v>
      </c>
    </row>
    <row r="17" spans="1:4" s="58" customFormat="1" ht="21.6" customHeight="1" x14ac:dyDescent="0.25">
      <c r="A17" s="108" t="s">
        <v>172</v>
      </c>
      <c r="B17" s="335">
        <v>6176000</v>
      </c>
      <c r="C17" s="252">
        <v>0</v>
      </c>
      <c r="D17" s="255">
        <v>0</v>
      </c>
    </row>
    <row r="18" spans="1:4" s="58" customFormat="1" ht="21.6" customHeight="1" x14ac:dyDescent="0.25">
      <c r="A18" s="108" t="s">
        <v>191</v>
      </c>
      <c r="B18" s="335">
        <v>8249000</v>
      </c>
      <c r="C18" s="252">
        <v>0</v>
      </c>
      <c r="D18" s="255">
        <v>0</v>
      </c>
    </row>
    <row r="19" spans="1:4" s="58" customFormat="1" ht="21.6" customHeight="1" x14ac:dyDescent="0.25">
      <c r="A19" s="108" t="s">
        <v>94</v>
      </c>
      <c r="B19" s="335">
        <v>1514144.5600000005</v>
      </c>
      <c r="C19" s="252">
        <v>0</v>
      </c>
      <c r="D19" s="255">
        <v>0</v>
      </c>
    </row>
    <row r="20" spans="1:4" s="58" customFormat="1" ht="38.25" customHeight="1" x14ac:dyDescent="0.25">
      <c r="A20" s="109" t="s">
        <v>95</v>
      </c>
      <c r="B20" s="335">
        <v>19512469.649999999</v>
      </c>
      <c r="C20" s="252">
        <v>0</v>
      </c>
      <c r="D20" s="255">
        <v>0</v>
      </c>
    </row>
    <row r="21" spans="1:4" s="58" customFormat="1" ht="21.6" customHeight="1" x14ac:dyDescent="0.25">
      <c r="A21" s="108" t="s">
        <v>25</v>
      </c>
      <c r="B21" s="335">
        <v>24881000</v>
      </c>
      <c r="C21" s="252">
        <v>0</v>
      </c>
      <c r="D21" s="255">
        <v>0</v>
      </c>
    </row>
    <row r="22" spans="1:4" s="58" customFormat="1" ht="21.6" customHeight="1" x14ac:dyDescent="0.25">
      <c r="A22" s="108" t="s">
        <v>96</v>
      </c>
      <c r="B22" s="335">
        <v>13599685.85</v>
      </c>
      <c r="C22" s="252">
        <v>0</v>
      </c>
      <c r="D22" s="255">
        <v>0</v>
      </c>
    </row>
    <row r="23" spans="1:4" s="58" customFormat="1" ht="21.6" customHeight="1" x14ac:dyDescent="0.25">
      <c r="A23" s="108" t="s">
        <v>28</v>
      </c>
      <c r="B23" s="335">
        <v>7527000</v>
      </c>
      <c r="C23" s="252">
        <v>0</v>
      </c>
      <c r="D23" s="255">
        <v>0</v>
      </c>
    </row>
    <row r="24" spans="1:4" s="58" customFormat="1" ht="21.6" customHeight="1" x14ac:dyDescent="0.25">
      <c r="A24" s="108" t="s">
        <v>97</v>
      </c>
      <c r="B24" s="335">
        <v>14299403</v>
      </c>
      <c r="C24" s="252">
        <v>0</v>
      </c>
      <c r="D24" s="255">
        <v>0</v>
      </c>
    </row>
    <row r="25" spans="1:4" s="58" customFormat="1" ht="21.6" customHeight="1" x14ac:dyDescent="0.25">
      <c r="A25" s="108" t="s">
        <v>98</v>
      </c>
      <c r="B25" s="335">
        <v>425351234.64999998</v>
      </c>
      <c r="C25" s="252">
        <v>0</v>
      </c>
      <c r="D25" s="255">
        <v>0</v>
      </c>
    </row>
    <row r="26" spans="1:4" s="58" customFormat="1" ht="21.6" customHeight="1" x14ac:dyDescent="0.25">
      <c r="A26" s="108" t="s">
        <v>99</v>
      </c>
      <c r="B26" s="335">
        <v>5517840</v>
      </c>
      <c r="C26" s="252">
        <v>0</v>
      </c>
      <c r="D26" s="255">
        <v>0</v>
      </c>
    </row>
    <row r="27" spans="1:4" s="58" customFormat="1" ht="21.6" customHeight="1" x14ac:dyDescent="0.25">
      <c r="A27" s="108" t="s">
        <v>100</v>
      </c>
      <c r="B27" s="335">
        <v>9326348.4000000004</v>
      </c>
      <c r="C27" s="252">
        <v>0</v>
      </c>
      <c r="D27" s="255">
        <v>0</v>
      </c>
    </row>
    <row r="28" spans="1:4" s="58" customFormat="1" ht="21.75" customHeight="1" x14ac:dyDescent="0.25">
      <c r="A28" s="108" t="s">
        <v>101</v>
      </c>
      <c r="B28" s="335">
        <v>11844511.800000001</v>
      </c>
      <c r="C28" s="252">
        <v>0</v>
      </c>
      <c r="D28" s="255">
        <v>0</v>
      </c>
    </row>
    <row r="29" spans="1:4" s="58" customFormat="1" ht="21.75" customHeight="1" x14ac:dyDescent="0.25">
      <c r="A29" s="108" t="s">
        <v>102</v>
      </c>
      <c r="B29" s="335">
        <v>132157582.24000001</v>
      </c>
      <c r="C29" s="252">
        <v>0</v>
      </c>
      <c r="D29" s="255">
        <v>0</v>
      </c>
    </row>
    <row r="30" spans="1:4" s="58" customFormat="1" ht="21.75" customHeight="1" x14ac:dyDescent="0.25">
      <c r="A30" s="108" t="s">
        <v>103</v>
      </c>
      <c r="B30" s="335">
        <v>11726377.560000001</v>
      </c>
      <c r="C30" s="252">
        <v>0</v>
      </c>
      <c r="D30" s="255">
        <v>0</v>
      </c>
    </row>
    <row r="31" spans="1:4" s="58" customFormat="1" ht="21.75" customHeight="1" x14ac:dyDescent="0.25">
      <c r="A31" s="109" t="s">
        <v>53</v>
      </c>
      <c r="B31" s="335">
        <v>43307155.390000001</v>
      </c>
      <c r="C31" s="252">
        <v>0</v>
      </c>
      <c r="D31" s="255">
        <v>0</v>
      </c>
    </row>
    <row r="32" spans="1:4" s="58" customFormat="1" ht="21.75" customHeight="1" x14ac:dyDescent="0.25">
      <c r="A32" s="108" t="s">
        <v>104</v>
      </c>
      <c r="B32" s="335">
        <v>104407038.04000001</v>
      </c>
      <c r="C32" s="252">
        <v>0</v>
      </c>
      <c r="D32" s="255">
        <v>0</v>
      </c>
    </row>
    <row r="33" spans="1:4" s="58" customFormat="1" ht="21.75" customHeight="1" x14ac:dyDescent="0.25">
      <c r="A33" s="109" t="s">
        <v>105</v>
      </c>
      <c r="B33" s="335">
        <v>300000</v>
      </c>
      <c r="C33" s="252">
        <v>0</v>
      </c>
      <c r="D33" s="255">
        <v>0</v>
      </c>
    </row>
    <row r="34" spans="1:4" s="58" customFormat="1" ht="21.75" customHeight="1" x14ac:dyDescent="0.25">
      <c r="A34" s="109" t="s">
        <v>106</v>
      </c>
      <c r="B34" s="335">
        <v>26074928</v>
      </c>
      <c r="C34" s="252">
        <v>0</v>
      </c>
      <c r="D34" s="255">
        <v>0</v>
      </c>
    </row>
    <row r="35" spans="1:4" s="58" customFormat="1" ht="21.75" customHeight="1" x14ac:dyDescent="0.25">
      <c r="A35" s="108" t="s">
        <v>107</v>
      </c>
      <c r="B35" s="335">
        <v>11354165.719999999</v>
      </c>
      <c r="C35" s="252">
        <v>0</v>
      </c>
      <c r="D35" s="255">
        <v>0</v>
      </c>
    </row>
    <row r="36" spans="1:4" s="58" customFormat="1" ht="21.75" customHeight="1" x14ac:dyDescent="0.25">
      <c r="A36" s="108" t="s">
        <v>108</v>
      </c>
      <c r="B36" s="335">
        <v>130168029.55000001</v>
      </c>
      <c r="C36" s="252">
        <v>0</v>
      </c>
      <c r="D36" s="255">
        <v>0</v>
      </c>
    </row>
    <row r="37" spans="1:4" s="58" customFormat="1" ht="21.75" customHeight="1" x14ac:dyDescent="0.25">
      <c r="A37" s="108" t="s">
        <v>110</v>
      </c>
      <c r="B37" s="335">
        <v>12936250.220000001</v>
      </c>
      <c r="C37" s="252">
        <v>0</v>
      </c>
      <c r="D37" s="255">
        <v>0</v>
      </c>
    </row>
    <row r="38" spans="1:4" s="58" customFormat="1" ht="21.75" customHeight="1" thickBot="1" x14ac:dyDescent="0.3">
      <c r="A38" s="110" t="s">
        <v>111</v>
      </c>
      <c r="B38" s="336">
        <v>1248274387.6700001</v>
      </c>
      <c r="C38" s="253">
        <v>0</v>
      </c>
      <c r="D38" s="256">
        <v>0</v>
      </c>
    </row>
    <row r="39" spans="1:4" s="58" customFormat="1" ht="25.5" customHeight="1" thickBot="1" x14ac:dyDescent="0.35">
      <c r="A39" s="111" t="s">
        <v>1</v>
      </c>
      <c r="B39" s="337">
        <f>SUM(B10:B38)</f>
        <v>2922702216.3299999</v>
      </c>
      <c r="C39" s="254">
        <f>SUM(C10:C38)</f>
        <v>0</v>
      </c>
      <c r="D39" s="254">
        <f>SUM(D10:D38)</f>
        <v>0</v>
      </c>
    </row>
    <row r="40" spans="1:4" s="1" customFormat="1" ht="22.9" customHeight="1" x14ac:dyDescent="0.3">
      <c r="A40" s="6"/>
      <c r="B40" s="7"/>
      <c r="C40" s="7"/>
      <c r="D40" s="7"/>
    </row>
    <row r="41" spans="1:4" ht="22.9" customHeight="1" x14ac:dyDescent="0.3">
      <c r="A41" s="6"/>
      <c r="B41" s="7"/>
      <c r="C41" s="7"/>
      <c r="D41" s="15" t="s">
        <v>4</v>
      </c>
    </row>
    <row r="42" spans="1:4" ht="21" customHeight="1" x14ac:dyDescent="0.3">
      <c r="A42" s="6"/>
      <c r="B42" s="7"/>
      <c r="C42" s="7"/>
      <c r="D42" s="15" t="s">
        <v>38</v>
      </c>
    </row>
    <row r="43" spans="1:4" ht="13.15" customHeight="1" x14ac:dyDescent="0.2">
      <c r="A43" s="357" t="s">
        <v>166</v>
      </c>
      <c r="B43" s="357"/>
      <c r="C43" s="357"/>
      <c r="D43" s="357"/>
    </row>
    <row r="44" spans="1:4" ht="146.44999999999999" customHeight="1" x14ac:dyDescent="0.2">
      <c r="A44" s="357"/>
      <c r="B44" s="357"/>
      <c r="C44" s="357"/>
      <c r="D44" s="357"/>
    </row>
    <row r="45" spans="1:4" ht="19.5" thickBot="1" x14ac:dyDescent="0.35">
      <c r="A45" s="17"/>
      <c r="B45" s="18"/>
      <c r="C45" s="18"/>
      <c r="D45" s="19" t="s">
        <v>3</v>
      </c>
    </row>
    <row r="46" spans="1:4" ht="33" customHeight="1" thickBot="1" x14ac:dyDescent="0.25">
      <c r="A46" s="345" t="s">
        <v>0</v>
      </c>
      <c r="B46" s="347" t="s">
        <v>20</v>
      </c>
      <c r="C46" s="348"/>
      <c r="D46" s="349"/>
    </row>
    <row r="47" spans="1:4" ht="115.9" customHeight="1" thickBot="1" x14ac:dyDescent="0.25">
      <c r="A47" s="358"/>
      <c r="B47" s="27" t="s">
        <v>35</v>
      </c>
      <c r="C47" s="28" t="s">
        <v>36</v>
      </c>
      <c r="D47" s="29" t="s">
        <v>37</v>
      </c>
    </row>
    <row r="48" spans="1:4" ht="19.899999999999999" customHeight="1" thickBot="1" x14ac:dyDescent="0.25">
      <c r="A48" s="22">
        <v>1</v>
      </c>
      <c r="B48" s="22">
        <v>2</v>
      </c>
      <c r="C48" s="22">
        <v>3</v>
      </c>
      <c r="D48" s="22">
        <v>4</v>
      </c>
    </row>
    <row r="49" spans="1:4" ht="29.45" customHeight="1" thickBot="1" x14ac:dyDescent="0.3">
      <c r="A49" s="4" t="s">
        <v>109</v>
      </c>
      <c r="B49" s="68">
        <v>117550724</v>
      </c>
      <c r="C49" s="68">
        <v>62057536</v>
      </c>
      <c r="D49" s="69">
        <v>61283382</v>
      </c>
    </row>
    <row r="50" spans="1:4" ht="28.5" customHeight="1" thickBot="1" x14ac:dyDescent="0.35">
      <c r="A50" s="20" t="s">
        <v>1</v>
      </c>
      <c r="B50" s="21">
        <f>B49</f>
        <v>117550724</v>
      </c>
      <c r="C50" s="16">
        <f t="shared" ref="C50:D50" si="0">C49</f>
        <v>62057536</v>
      </c>
      <c r="D50" s="23">
        <f t="shared" si="0"/>
        <v>61283382</v>
      </c>
    </row>
    <row r="51" spans="1:4" ht="39.75" customHeight="1" x14ac:dyDescent="0.3">
      <c r="A51" s="6"/>
      <c r="B51" s="7"/>
      <c r="C51" s="7"/>
      <c r="D51" s="15" t="s">
        <v>5</v>
      </c>
    </row>
    <row r="52" spans="1:4" s="58" customFormat="1" ht="24.6" customHeight="1" x14ac:dyDescent="0.3">
      <c r="A52" s="6"/>
      <c r="B52" s="7"/>
      <c r="C52" s="7"/>
      <c r="D52" s="15" t="s">
        <v>38</v>
      </c>
    </row>
    <row r="53" spans="1:4" s="58" customFormat="1" ht="39.75" customHeight="1" x14ac:dyDescent="0.2">
      <c r="A53" s="354" t="s">
        <v>165</v>
      </c>
      <c r="B53" s="354"/>
      <c r="C53" s="354"/>
      <c r="D53" s="354"/>
    </row>
    <row r="54" spans="1:4" s="58" customFormat="1" ht="69.599999999999994" customHeight="1" x14ac:dyDescent="0.2">
      <c r="A54" s="354"/>
      <c r="B54" s="354"/>
      <c r="C54" s="354"/>
      <c r="D54" s="354"/>
    </row>
    <row r="55" spans="1:4" s="58" customFormat="1" ht="19.5" thickBot="1" x14ac:dyDescent="0.35">
      <c r="A55" s="6"/>
      <c r="B55" s="7"/>
      <c r="C55" s="7"/>
      <c r="D55" s="14" t="s">
        <v>3</v>
      </c>
    </row>
    <row r="56" spans="1:4" s="58" customFormat="1" ht="30" customHeight="1" thickBot="1" x14ac:dyDescent="0.25">
      <c r="A56" s="345" t="s">
        <v>0</v>
      </c>
      <c r="B56" s="351" t="s">
        <v>20</v>
      </c>
      <c r="C56" s="359"/>
      <c r="D56" s="353"/>
    </row>
    <row r="57" spans="1:4" s="58" customFormat="1" ht="84.6" customHeight="1" thickBot="1" x14ac:dyDescent="0.25">
      <c r="A57" s="346"/>
      <c r="B57" s="27" t="s">
        <v>35</v>
      </c>
      <c r="C57" s="28" t="s">
        <v>36</v>
      </c>
      <c r="D57" s="29" t="s">
        <v>37</v>
      </c>
    </row>
    <row r="58" spans="1:4" s="58" customFormat="1" ht="19.899999999999999" customHeight="1" thickBot="1" x14ac:dyDescent="0.25">
      <c r="A58" s="246">
        <v>1</v>
      </c>
      <c r="B58" s="246">
        <v>2</v>
      </c>
      <c r="C58" s="246">
        <v>3</v>
      </c>
      <c r="D58" s="246">
        <v>4</v>
      </c>
    </row>
    <row r="59" spans="1:4" s="58" customFormat="1" ht="35.450000000000003" customHeight="1" x14ac:dyDescent="0.25">
      <c r="A59" s="4" t="s">
        <v>109</v>
      </c>
      <c r="B59" s="140">
        <v>45000000</v>
      </c>
      <c r="C59" s="140">
        <v>0</v>
      </c>
      <c r="D59" s="141">
        <v>0</v>
      </c>
    </row>
    <row r="60" spans="1:4" s="58" customFormat="1" ht="24" customHeight="1" thickBot="1" x14ac:dyDescent="0.35">
      <c r="A60" s="31" t="s">
        <v>1</v>
      </c>
      <c r="B60" s="165">
        <f>SUM(B59:B59)</f>
        <v>45000000</v>
      </c>
      <c r="C60" s="165">
        <f>SUM(C59:C59)</f>
        <v>0</v>
      </c>
      <c r="D60" s="165">
        <f>SUM(D59:D59)</f>
        <v>0</v>
      </c>
    </row>
    <row r="61" spans="1:4" s="58" customFormat="1" ht="24" customHeight="1" x14ac:dyDescent="0.3">
      <c r="A61" s="6"/>
      <c r="B61" s="7"/>
      <c r="C61" s="7"/>
      <c r="D61" s="15"/>
    </row>
    <row r="62" spans="1:4" s="58" customFormat="1" ht="24" customHeight="1" x14ac:dyDescent="0.3">
      <c r="A62" s="6"/>
      <c r="B62" s="7"/>
      <c r="C62" s="7"/>
      <c r="D62" s="15" t="s">
        <v>6</v>
      </c>
    </row>
    <row r="63" spans="1:4" s="58" customFormat="1" ht="24" customHeight="1" x14ac:dyDescent="0.3">
      <c r="A63" s="6"/>
      <c r="B63" s="7"/>
      <c r="C63" s="7"/>
      <c r="D63" s="15" t="s">
        <v>38</v>
      </c>
    </row>
    <row r="64" spans="1:4" s="58" customFormat="1" ht="24" customHeight="1" x14ac:dyDescent="0.2">
      <c r="A64" s="354" t="s">
        <v>164</v>
      </c>
      <c r="B64" s="355"/>
      <c r="C64" s="355"/>
      <c r="D64" s="363"/>
    </row>
    <row r="65" spans="1:4" s="58" customFormat="1" ht="120.6" customHeight="1" x14ac:dyDescent="0.2">
      <c r="A65" s="355"/>
      <c r="B65" s="355"/>
      <c r="C65" s="355"/>
      <c r="D65" s="363"/>
    </row>
    <row r="66" spans="1:4" s="58" customFormat="1" ht="24" customHeight="1" thickBot="1" x14ac:dyDescent="0.35">
      <c r="A66" s="6"/>
      <c r="B66" s="7"/>
      <c r="C66" s="7"/>
      <c r="D66" s="14" t="s">
        <v>3</v>
      </c>
    </row>
    <row r="67" spans="1:4" s="58" customFormat="1" ht="24" customHeight="1" thickBot="1" x14ac:dyDescent="0.25">
      <c r="A67" s="345" t="s">
        <v>0</v>
      </c>
      <c r="B67" s="351" t="s">
        <v>20</v>
      </c>
      <c r="C67" s="359"/>
      <c r="D67" s="353"/>
    </row>
    <row r="68" spans="1:4" s="58" customFormat="1" ht="94.9" customHeight="1" thickBot="1" x14ac:dyDescent="0.25">
      <c r="A68" s="346"/>
      <c r="B68" s="27" t="s">
        <v>35</v>
      </c>
      <c r="C68" s="28" t="s">
        <v>36</v>
      </c>
      <c r="D68" s="29" t="s">
        <v>37</v>
      </c>
    </row>
    <row r="69" spans="1:4" s="58" customFormat="1" ht="20.45" customHeight="1" thickBot="1" x14ac:dyDescent="0.25">
      <c r="A69" s="246">
        <v>1</v>
      </c>
      <c r="B69" s="246">
        <v>2</v>
      </c>
      <c r="C69" s="246">
        <v>3</v>
      </c>
      <c r="D69" s="246">
        <v>4</v>
      </c>
    </row>
    <row r="70" spans="1:4" s="58" customFormat="1" ht="43.15" customHeight="1" x14ac:dyDescent="0.25">
      <c r="A70" s="159" t="s">
        <v>95</v>
      </c>
      <c r="B70" s="140">
        <v>0</v>
      </c>
      <c r="C70" s="140">
        <v>0</v>
      </c>
      <c r="D70" s="141">
        <v>10000</v>
      </c>
    </row>
    <row r="71" spans="1:4" s="58" customFormat="1" ht="38.450000000000003" customHeight="1" thickBot="1" x14ac:dyDescent="0.3">
      <c r="A71" s="167" t="s">
        <v>102</v>
      </c>
      <c r="B71" s="144">
        <v>0</v>
      </c>
      <c r="C71" s="144">
        <v>10000</v>
      </c>
      <c r="D71" s="145">
        <v>0</v>
      </c>
    </row>
    <row r="72" spans="1:4" s="58" customFormat="1" ht="33" customHeight="1" thickBot="1" x14ac:dyDescent="0.35">
      <c r="A72" s="31" t="s">
        <v>1</v>
      </c>
      <c r="B72" s="165">
        <f>SUM(B70)</f>
        <v>0</v>
      </c>
      <c r="C72" s="165">
        <f>SUM(C70:C71)</f>
        <v>10000</v>
      </c>
      <c r="D72" s="165">
        <f>SUM(D70)</f>
        <v>10000</v>
      </c>
    </row>
    <row r="73" spans="1:4" s="58" customFormat="1" x14ac:dyDescent="0.2">
      <c r="B73" s="56"/>
      <c r="D73" s="57"/>
    </row>
    <row r="74" spans="1:4" ht="23.45" customHeight="1" x14ac:dyDescent="0.3">
      <c r="A74" s="6"/>
      <c r="B74" s="7"/>
      <c r="C74" s="7"/>
      <c r="D74" s="15" t="s">
        <v>7</v>
      </c>
    </row>
    <row r="75" spans="1:4" ht="25.9" customHeight="1" x14ac:dyDescent="0.3">
      <c r="A75" s="6"/>
      <c r="B75" s="7"/>
      <c r="C75" s="7"/>
      <c r="D75" s="15" t="s">
        <v>38</v>
      </c>
    </row>
    <row r="76" spans="1:4" ht="13.15" customHeight="1" x14ac:dyDescent="0.2">
      <c r="A76" s="354" t="s">
        <v>140</v>
      </c>
      <c r="B76" s="355"/>
      <c r="C76" s="355"/>
      <c r="D76" s="363"/>
    </row>
    <row r="77" spans="1:4" ht="126.6" customHeight="1" x14ac:dyDescent="0.2">
      <c r="A77" s="355"/>
      <c r="B77" s="355"/>
      <c r="C77" s="355"/>
      <c r="D77" s="363"/>
    </row>
    <row r="78" spans="1:4" ht="19.5" thickBot="1" x14ac:dyDescent="0.35">
      <c r="A78" s="6"/>
      <c r="B78" s="7"/>
      <c r="C78" s="7"/>
      <c r="D78" s="14" t="s">
        <v>3</v>
      </c>
    </row>
    <row r="79" spans="1:4" ht="23.45" customHeight="1" thickBot="1" x14ac:dyDescent="0.25">
      <c r="A79" s="345" t="s">
        <v>0</v>
      </c>
      <c r="B79" s="351" t="s">
        <v>20</v>
      </c>
      <c r="C79" s="359"/>
      <c r="D79" s="353"/>
    </row>
    <row r="80" spans="1:4" ht="102" customHeight="1" thickBot="1" x14ac:dyDescent="0.25">
      <c r="A80" s="346"/>
      <c r="B80" s="27" t="s">
        <v>35</v>
      </c>
      <c r="C80" s="28" t="s">
        <v>36</v>
      </c>
      <c r="D80" s="29" t="s">
        <v>37</v>
      </c>
    </row>
    <row r="81" spans="1:4" ht="16.5" thickBot="1" x14ac:dyDescent="0.25">
      <c r="A81" s="246">
        <v>1</v>
      </c>
      <c r="B81" s="246">
        <v>2</v>
      </c>
      <c r="C81" s="246">
        <v>3</v>
      </c>
      <c r="D81" s="246">
        <v>4</v>
      </c>
    </row>
    <row r="82" spans="1:4" s="58" customFormat="1" ht="30" customHeight="1" x14ac:dyDescent="0.25">
      <c r="A82" s="10" t="s">
        <v>89</v>
      </c>
      <c r="B82" s="140">
        <v>100000000</v>
      </c>
      <c r="C82" s="140">
        <v>0</v>
      </c>
      <c r="D82" s="141">
        <v>0</v>
      </c>
    </row>
    <row r="83" spans="1:4" ht="28.15" customHeight="1" thickBot="1" x14ac:dyDescent="0.3">
      <c r="A83" s="115" t="s">
        <v>110</v>
      </c>
      <c r="B83" s="290">
        <v>100000000</v>
      </c>
      <c r="C83" s="290">
        <v>0</v>
      </c>
      <c r="D83" s="316">
        <v>0</v>
      </c>
    </row>
    <row r="84" spans="1:4" ht="27.6" customHeight="1" thickBot="1" x14ac:dyDescent="0.35">
      <c r="A84" s="26" t="s">
        <v>1</v>
      </c>
      <c r="B84" s="70">
        <f>SUM(B82:B83)</f>
        <v>200000000</v>
      </c>
      <c r="C84" s="70">
        <f t="shared" ref="C84:D84" si="1">SUM(C82:C83)</f>
        <v>0</v>
      </c>
      <c r="D84" s="9">
        <f t="shared" si="1"/>
        <v>0</v>
      </c>
    </row>
    <row r="85" spans="1:4" ht="21.6" customHeight="1" x14ac:dyDescent="0.3">
      <c r="A85" s="6"/>
      <c r="B85" s="7"/>
      <c r="C85" s="7"/>
      <c r="D85" s="7"/>
    </row>
    <row r="86" spans="1:4" ht="24" customHeight="1" x14ac:dyDescent="0.3">
      <c r="A86" s="6"/>
      <c r="B86" s="7"/>
      <c r="C86" s="7"/>
      <c r="D86" s="15" t="s">
        <v>8</v>
      </c>
    </row>
    <row r="87" spans="1:4" ht="25.15" customHeight="1" x14ac:dyDescent="0.3">
      <c r="A87" s="6"/>
      <c r="B87" s="7"/>
      <c r="C87" s="7"/>
      <c r="D87" s="15" t="s">
        <v>38</v>
      </c>
    </row>
    <row r="88" spans="1:4" ht="27.6" customHeight="1" x14ac:dyDescent="0.2">
      <c r="A88" s="360" t="s">
        <v>141</v>
      </c>
      <c r="B88" s="361"/>
      <c r="C88" s="361"/>
      <c r="D88" s="362"/>
    </row>
    <row r="89" spans="1:4" ht="109.15" customHeight="1" x14ac:dyDescent="0.2">
      <c r="A89" s="361"/>
      <c r="B89" s="361"/>
      <c r="C89" s="361"/>
      <c r="D89" s="362"/>
    </row>
    <row r="90" spans="1:4" ht="27.6" customHeight="1" thickBot="1" x14ac:dyDescent="0.35">
      <c r="A90" s="6"/>
      <c r="B90" s="7"/>
      <c r="C90" s="7"/>
      <c r="D90" s="19" t="s">
        <v>3</v>
      </c>
    </row>
    <row r="91" spans="1:4" ht="27.6" customHeight="1" thickBot="1" x14ac:dyDescent="0.25">
      <c r="A91" s="345" t="s">
        <v>0</v>
      </c>
      <c r="B91" s="351" t="s">
        <v>20</v>
      </c>
      <c r="C91" s="359"/>
      <c r="D91" s="353"/>
    </row>
    <row r="92" spans="1:4" ht="88.15" customHeight="1" thickBot="1" x14ac:dyDescent="0.25">
      <c r="A92" s="358"/>
      <c r="B92" s="27" t="s">
        <v>35</v>
      </c>
      <c r="C92" s="28" t="s">
        <v>36</v>
      </c>
      <c r="D92" s="29" t="s">
        <v>37</v>
      </c>
    </row>
    <row r="93" spans="1:4" ht="19.149999999999999" customHeight="1" thickBot="1" x14ac:dyDescent="0.25">
      <c r="A93" s="103">
        <v>1</v>
      </c>
      <c r="B93" s="251">
        <v>2</v>
      </c>
      <c r="C93" s="22">
        <v>3</v>
      </c>
      <c r="D93" s="22">
        <v>4</v>
      </c>
    </row>
    <row r="94" spans="1:4" ht="24.6" customHeight="1" x14ac:dyDescent="0.25">
      <c r="A94" s="10" t="s">
        <v>88</v>
      </c>
      <c r="B94" s="12">
        <v>150000</v>
      </c>
      <c r="C94" s="12">
        <v>150000</v>
      </c>
      <c r="D94" s="113">
        <v>150000</v>
      </c>
    </row>
    <row r="95" spans="1:4" ht="24.6" customHeight="1" x14ac:dyDescent="0.25">
      <c r="A95" s="4" t="s">
        <v>87</v>
      </c>
      <c r="B95" s="11">
        <v>80000</v>
      </c>
      <c r="C95" s="11">
        <v>80000</v>
      </c>
      <c r="D95" s="114">
        <v>80000</v>
      </c>
    </row>
    <row r="96" spans="1:4" ht="24.6" customHeight="1" x14ac:dyDescent="0.25">
      <c r="A96" s="4" t="s">
        <v>90</v>
      </c>
      <c r="B96" s="11">
        <v>180000</v>
      </c>
      <c r="C96" s="11">
        <v>180000</v>
      </c>
      <c r="D96" s="114">
        <v>180000</v>
      </c>
    </row>
    <row r="97" spans="1:4" ht="24.6" customHeight="1" x14ac:dyDescent="0.25">
      <c r="A97" s="4" t="s">
        <v>92</v>
      </c>
      <c r="B97" s="11">
        <v>300000</v>
      </c>
      <c r="C97" s="11">
        <v>300000</v>
      </c>
      <c r="D97" s="114">
        <v>300000</v>
      </c>
    </row>
    <row r="98" spans="1:4" ht="24.6" customHeight="1" x14ac:dyDescent="0.25">
      <c r="A98" s="4" t="s">
        <v>94</v>
      </c>
      <c r="B98" s="11">
        <v>210000</v>
      </c>
      <c r="C98" s="11">
        <v>210000</v>
      </c>
      <c r="D98" s="114">
        <v>210000</v>
      </c>
    </row>
    <row r="99" spans="1:4" ht="24.6" customHeight="1" x14ac:dyDescent="0.25">
      <c r="A99" s="4" t="s">
        <v>96</v>
      </c>
      <c r="B99" s="11">
        <v>200000</v>
      </c>
      <c r="C99" s="11">
        <v>200000</v>
      </c>
      <c r="D99" s="114">
        <v>200000</v>
      </c>
    </row>
    <row r="100" spans="1:4" ht="24.6" customHeight="1" x14ac:dyDescent="0.25">
      <c r="A100" s="4" t="s">
        <v>97</v>
      </c>
      <c r="B100" s="11">
        <v>250000</v>
      </c>
      <c r="C100" s="11">
        <v>250000</v>
      </c>
      <c r="D100" s="114">
        <v>250000</v>
      </c>
    </row>
    <row r="101" spans="1:4" ht="43.15" customHeight="1" x14ac:dyDescent="0.25">
      <c r="A101" s="5" t="s">
        <v>112</v>
      </c>
      <c r="B101" s="11">
        <v>100000</v>
      </c>
      <c r="C101" s="11">
        <v>100000</v>
      </c>
      <c r="D101" s="114">
        <v>100000</v>
      </c>
    </row>
    <row r="102" spans="1:4" ht="37.9" customHeight="1" x14ac:dyDescent="0.25">
      <c r="A102" s="5" t="s">
        <v>98</v>
      </c>
      <c r="B102" s="11">
        <v>180000</v>
      </c>
      <c r="C102" s="11">
        <v>180000</v>
      </c>
      <c r="D102" s="114">
        <v>180000</v>
      </c>
    </row>
    <row r="103" spans="1:4" ht="24.6" customHeight="1" x14ac:dyDescent="0.25">
      <c r="A103" s="4" t="s">
        <v>99</v>
      </c>
      <c r="B103" s="11">
        <v>50000</v>
      </c>
      <c r="C103" s="11">
        <v>50000</v>
      </c>
      <c r="D103" s="114">
        <v>50000</v>
      </c>
    </row>
    <row r="104" spans="1:4" ht="24.6" customHeight="1" x14ac:dyDescent="0.25">
      <c r="A104" s="4" t="s">
        <v>53</v>
      </c>
      <c r="B104" s="11">
        <v>150000</v>
      </c>
      <c r="C104" s="11">
        <v>150000</v>
      </c>
      <c r="D104" s="114">
        <v>150000</v>
      </c>
    </row>
    <row r="105" spans="1:4" s="58" customFormat="1" ht="24.6" customHeight="1" x14ac:dyDescent="0.25">
      <c r="A105" s="4" t="s">
        <v>106</v>
      </c>
      <c r="B105" s="11">
        <v>250000</v>
      </c>
      <c r="C105" s="11">
        <v>250000</v>
      </c>
      <c r="D105" s="114">
        <v>250000</v>
      </c>
    </row>
    <row r="106" spans="1:4" s="58" customFormat="1" ht="24.6" customHeight="1" thickBot="1" x14ac:dyDescent="0.3">
      <c r="A106" s="167" t="s">
        <v>111</v>
      </c>
      <c r="B106" s="112">
        <v>400000</v>
      </c>
      <c r="C106" s="112">
        <v>400000</v>
      </c>
      <c r="D106" s="116">
        <v>400000</v>
      </c>
    </row>
    <row r="107" spans="1:4" ht="27.6" customHeight="1" thickBot="1" x14ac:dyDescent="0.35">
      <c r="A107" s="20" t="s">
        <v>1</v>
      </c>
      <c r="B107" s="16">
        <f>SUM(B94:B106)</f>
        <v>2500000</v>
      </c>
      <c r="C107" s="16">
        <f>SUM(C94:C106)</f>
        <v>2500000</v>
      </c>
      <c r="D107" s="16">
        <f>SUM(D94:D106)</f>
        <v>2500000</v>
      </c>
    </row>
    <row r="108" spans="1:4" ht="18.600000000000001" customHeight="1" x14ac:dyDescent="0.3">
      <c r="A108" s="6"/>
      <c r="B108" s="7"/>
      <c r="C108" s="7"/>
      <c r="D108" s="7"/>
    </row>
    <row r="109" spans="1:4" s="58" customFormat="1" ht="22.9" customHeight="1" x14ac:dyDescent="0.3">
      <c r="A109" s="6"/>
      <c r="B109" s="7"/>
      <c r="C109" s="7"/>
      <c r="D109" s="15" t="s">
        <v>14</v>
      </c>
    </row>
    <row r="110" spans="1:4" s="58" customFormat="1" ht="19.899999999999999" customHeight="1" x14ac:dyDescent="0.3">
      <c r="A110" s="6"/>
      <c r="B110" s="7"/>
      <c r="C110" s="7"/>
      <c r="D110" s="15" t="s">
        <v>38</v>
      </c>
    </row>
    <row r="111" spans="1:4" s="58" customFormat="1" ht="8.4499999999999993" customHeight="1" x14ac:dyDescent="0.2">
      <c r="A111" s="354" t="s">
        <v>119</v>
      </c>
      <c r="B111" s="354"/>
      <c r="C111" s="354"/>
      <c r="D111" s="354"/>
    </row>
    <row r="112" spans="1:4" ht="94.15" customHeight="1" x14ac:dyDescent="0.2">
      <c r="A112" s="354"/>
      <c r="B112" s="354"/>
      <c r="C112" s="354"/>
      <c r="D112" s="354"/>
    </row>
    <row r="113" spans="1:4" ht="22.9" customHeight="1" thickBot="1" x14ac:dyDescent="0.35">
      <c r="A113" s="6"/>
      <c r="B113" s="7"/>
      <c r="C113" s="7"/>
      <c r="D113" s="14" t="s">
        <v>3</v>
      </c>
    </row>
    <row r="114" spans="1:4" ht="27.6" customHeight="1" thickBot="1" x14ac:dyDescent="0.25">
      <c r="A114" s="345" t="s">
        <v>0</v>
      </c>
      <c r="B114" s="351" t="s">
        <v>20</v>
      </c>
      <c r="C114" s="359"/>
      <c r="D114" s="353"/>
    </row>
    <row r="115" spans="1:4" ht="75" customHeight="1" thickBot="1" x14ac:dyDescent="0.25">
      <c r="A115" s="358"/>
      <c r="B115" s="27" t="s">
        <v>35</v>
      </c>
      <c r="C115" s="28" t="s">
        <v>36</v>
      </c>
      <c r="D115" s="29" t="s">
        <v>37</v>
      </c>
    </row>
    <row r="116" spans="1:4" ht="17.45" customHeight="1" thickBot="1" x14ac:dyDescent="0.25">
      <c r="A116" s="250">
        <v>1</v>
      </c>
      <c r="B116" s="249">
        <v>2</v>
      </c>
      <c r="C116" s="8">
        <v>3</v>
      </c>
      <c r="D116" s="8">
        <v>4</v>
      </c>
    </row>
    <row r="117" spans="1:4" ht="22.9" customHeight="1" x14ac:dyDescent="0.25">
      <c r="A117" s="159" t="s">
        <v>88</v>
      </c>
      <c r="B117" s="257">
        <v>703865</v>
      </c>
      <c r="C117" s="257">
        <v>795731</v>
      </c>
      <c r="D117" s="258">
        <v>795731</v>
      </c>
    </row>
    <row r="118" spans="1:4" ht="22.9" customHeight="1" x14ac:dyDescent="0.25">
      <c r="A118" s="5" t="s">
        <v>87</v>
      </c>
      <c r="B118" s="183">
        <v>188395.2</v>
      </c>
      <c r="C118" s="183">
        <v>288741</v>
      </c>
      <c r="D118" s="184">
        <v>288741</v>
      </c>
    </row>
    <row r="119" spans="1:4" ht="22.9" customHeight="1" x14ac:dyDescent="0.25">
      <c r="A119" s="5" t="s">
        <v>89</v>
      </c>
      <c r="B119" s="183">
        <v>897494</v>
      </c>
      <c r="C119" s="183">
        <v>2511450</v>
      </c>
      <c r="D119" s="184">
        <v>2511450</v>
      </c>
    </row>
    <row r="120" spans="1:4" ht="22.9" customHeight="1" x14ac:dyDescent="0.25">
      <c r="A120" s="5" t="s">
        <v>90</v>
      </c>
      <c r="B120" s="183">
        <v>2196424</v>
      </c>
      <c r="C120" s="183">
        <v>2196424</v>
      </c>
      <c r="D120" s="184">
        <v>2196424</v>
      </c>
    </row>
    <row r="121" spans="1:4" ht="22.9" customHeight="1" x14ac:dyDescent="0.25">
      <c r="A121" s="5" t="s">
        <v>51</v>
      </c>
      <c r="B121" s="183">
        <v>472500</v>
      </c>
      <c r="C121" s="183">
        <v>609742</v>
      </c>
      <c r="D121" s="184">
        <v>609742</v>
      </c>
    </row>
    <row r="122" spans="1:4" ht="22.9" customHeight="1" x14ac:dyDescent="0.25">
      <c r="A122" s="5" t="s">
        <v>92</v>
      </c>
      <c r="B122" s="183">
        <v>483487.96</v>
      </c>
      <c r="C122" s="183">
        <v>483492</v>
      </c>
      <c r="D122" s="184">
        <v>483492</v>
      </c>
    </row>
    <row r="123" spans="1:4" ht="22.9" customHeight="1" x14ac:dyDescent="0.25">
      <c r="A123" s="5" t="s">
        <v>93</v>
      </c>
      <c r="B123" s="183">
        <v>2069731</v>
      </c>
      <c r="C123" s="183">
        <v>2113983</v>
      </c>
      <c r="D123" s="184">
        <v>2113983</v>
      </c>
    </row>
    <row r="124" spans="1:4" ht="22.9" customHeight="1" x14ac:dyDescent="0.25">
      <c r="A124" s="5" t="s">
        <v>94</v>
      </c>
      <c r="B124" s="183">
        <v>292325</v>
      </c>
      <c r="C124" s="183">
        <v>292325</v>
      </c>
      <c r="D124" s="184">
        <v>292325</v>
      </c>
    </row>
    <row r="125" spans="1:4" ht="37.15" customHeight="1" x14ac:dyDescent="0.25">
      <c r="A125" s="5" t="s">
        <v>95</v>
      </c>
      <c r="B125" s="183">
        <v>923659.8</v>
      </c>
      <c r="C125" s="183">
        <v>1918834</v>
      </c>
      <c r="D125" s="184">
        <v>1918834</v>
      </c>
    </row>
    <row r="126" spans="1:4" ht="22.9" customHeight="1" x14ac:dyDescent="0.25">
      <c r="A126" s="5" t="s">
        <v>96</v>
      </c>
      <c r="B126" s="183">
        <v>1538560.8</v>
      </c>
      <c r="C126" s="183">
        <v>1655184</v>
      </c>
      <c r="D126" s="184">
        <v>1655184</v>
      </c>
    </row>
    <row r="127" spans="1:4" ht="22.9" customHeight="1" x14ac:dyDescent="0.25">
      <c r="A127" s="5" t="s">
        <v>97</v>
      </c>
      <c r="B127" s="183">
        <v>151445.10999999999</v>
      </c>
      <c r="C127" s="183">
        <v>308256</v>
      </c>
      <c r="D127" s="184">
        <v>308256</v>
      </c>
    </row>
    <row r="128" spans="1:4" ht="37.9" customHeight="1" x14ac:dyDescent="0.25">
      <c r="A128" s="5" t="s">
        <v>112</v>
      </c>
      <c r="B128" s="183">
        <v>934126.2</v>
      </c>
      <c r="C128" s="183">
        <v>1934765</v>
      </c>
      <c r="D128" s="184">
        <v>1934765</v>
      </c>
    </row>
    <row r="129" spans="1:4" ht="36.6" customHeight="1" x14ac:dyDescent="0.25">
      <c r="A129" s="5" t="s">
        <v>98</v>
      </c>
      <c r="B129" s="183">
        <v>939872.93</v>
      </c>
      <c r="C129" s="183">
        <v>2299972</v>
      </c>
      <c r="D129" s="184">
        <v>2299972</v>
      </c>
    </row>
    <row r="130" spans="1:4" ht="22.9" customHeight="1" x14ac:dyDescent="0.25">
      <c r="A130" s="5" t="s">
        <v>99</v>
      </c>
      <c r="B130" s="183">
        <v>460521.6</v>
      </c>
      <c r="C130" s="183">
        <v>499024</v>
      </c>
      <c r="D130" s="184">
        <v>499024</v>
      </c>
    </row>
    <row r="131" spans="1:4" ht="22.9" customHeight="1" x14ac:dyDescent="0.25">
      <c r="A131" s="5" t="s">
        <v>100</v>
      </c>
      <c r="B131" s="183">
        <v>530089</v>
      </c>
      <c r="C131" s="183">
        <v>530089</v>
      </c>
      <c r="D131" s="184">
        <v>530089</v>
      </c>
    </row>
    <row r="132" spans="1:4" ht="22.9" customHeight="1" x14ac:dyDescent="0.25">
      <c r="A132" s="5" t="s">
        <v>101</v>
      </c>
      <c r="B132" s="183">
        <v>351269</v>
      </c>
      <c r="C132" s="183">
        <v>351269</v>
      </c>
      <c r="D132" s="184">
        <v>351269</v>
      </c>
    </row>
    <row r="133" spans="1:4" ht="25.15" customHeight="1" x14ac:dyDescent="0.25">
      <c r="A133" s="5" t="s">
        <v>102</v>
      </c>
      <c r="B133" s="183">
        <v>379407</v>
      </c>
      <c r="C133" s="183">
        <v>525310</v>
      </c>
      <c r="D133" s="184">
        <v>525310</v>
      </c>
    </row>
    <row r="134" spans="1:4" ht="27.6" customHeight="1" x14ac:dyDescent="0.25">
      <c r="A134" s="5" t="s">
        <v>103</v>
      </c>
      <c r="B134" s="183">
        <v>0</v>
      </c>
      <c r="C134" s="183">
        <v>286750</v>
      </c>
      <c r="D134" s="184">
        <v>286750</v>
      </c>
    </row>
    <row r="135" spans="1:4" ht="22.9" customHeight="1" x14ac:dyDescent="0.25">
      <c r="A135" s="5" t="s">
        <v>53</v>
      </c>
      <c r="B135" s="183">
        <v>928751</v>
      </c>
      <c r="C135" s="183">
        <v>928751</v>
      </c>
      <c r="D135" s="184">
        <v>928751</v>
      </c>
    </row>
    <row r="136" spans="1:4" ht="22.9" customHeight="1" x14ac:dyDescent="0.25">
      <c r="A136" s="5" t="s">
        <v>104</v>
      </c>
      <c r="B136" s="183">
        <v>527058</v>
      </c>
      <c r="C136" s="183">
        <v>646780</v>
      </c>
      <c r="D136" s="184">
        <v>646780</v>
      </c>
    </row>
    <row r="137" spans="1:4" ht="22.9" customHeight="1" x14ac:dyDescent="0.25">
      <c r="A137" s="5" t="s">
        <v>105</v>
      </c>
      <c r="B137" s="183">
        <v>122980</v>
      </c>
      <c r="C137" s="183">
        <v>323788</v>
      </c>
      <c r="D137" s="184">
        <v>323788</v>
      </c>
    </row>
    <row r="138" spans="1:4" ht="22.9" customHeight="1" x14ac:dyDescent="0.25">
      <c r="A138" s="5" t="s">
        <v>106</v>
      </c>
      <c r="B138" s="183">
        <v>526902</v>
      </c>
      <c r="C138" s="183">
        <v>788562</v>
      </c>
      <c r="D138" s="184">
        <v>788562</v>
      </c>
    </row>
    <row r="139" spans="1:4" ht="22.9" customHeight="1" x14ac:dyDescent="0.25">
      <c r="A139" s="5" t="s">
        <v>107</v>
      </c>
      <c r="B139" s="183">
        <v>348007.8</v>
      </c>
      <c r="C139" s="183">
        <v>485882</v>
      </c>
      <c r="D139" s="184">
        <v>485882</v>
      </c>
    </row>
    <row r="140" spans="1:4" ht="22.9" customHeight="1" x14ac:dyDescent="0.25">
      <c r="A140" s="5" t="s">
        <v>108</v>
      </c>
      <c r="B140" s="183">
        <v>450436</v>
      </c>
      <c r="C140" s="183">
        <v>450436</v>
      </c>
      <c r="D140" s="184">
        <v>450436</v>
      </c>
    </row>
    <row r="141" spans="1:4" ht="20.45" customHeight="1" x14ac:dyDescent="0.25">
      <c r="A141" s="5" t="s">
        <v>109</v>
      </c>
      <c r="B141" s="183">
        <v>0</v>
      </c>
      <c r="C141" s="183">
        <v>2076717</v>
      </c>
      <c r="D141" s="184">
        <v>2076717</v>
      </c>
    </row>
    <row r="142" spans="1:4" ht="22.9" customHeight="1" thickBot="1" x14ac:dyDescent="0.3">
      <c r="A142" s="167" t="s">
        <v>111</v>
      </c>
      <c r="B142" s="187">
        <v>743488.2</v>
      </c>
      <c r="C142" s="187">
        <v>5671843</v>
      </c>
      <c r="D142" s="188">
        <v>5671843</v>
      </c>
    </row>
    <row r="143" spans="1:4" ht="22.9" customHeight="1" thickBot="1" x14ac:dyDescent="0.35">
      <c r="A143" s="147" t="s">
        <v>1</v>
      </c>
      <c r="B143" s="189">
        <f>SUM(B117:B142)</f>
        <v>17160796.599999998</v>
      </c>
      <c r="C143" s="189">
        <f t="shared" ref="C143:D143" si="2">SUM(C117:C142)</f>
        <v>30974100</v>
      </c>
      <c r="D143" s="189">
        <f t="shared" si="2"/>
        <v>30974100</v>
      </c>
    </row>
    <row r="144" spans="1:4" s="58" customFormat="1" ht="22.9" customHeight="1" x14ac:dyDescent="0.3">
      <c r="A144" s="6"/>
      <c r="B144" s="7"/>
      <c r="C144" s="7"/>
      <c r="D144" s="7"/>
    </row>
    <row r="145" spans="1:4" s="58" customFormat="1" ht="22.15" customHeight="1" x14ac:dyDescent="0.25">
      <c r="B145" s="56"/>
      <c r="D145" s="15" t="s">
        <v>9</v>
      </c>
    </row>
    <row r="146" spans="1:4" s="58" customFormat="1" ht="27.6" customHeight="1" x14ac:dyDescent="0.25">
      <c r="B146" s="56"/>
      <c r="D146" s="15" t="s">
        <v>38</v>
      </c>
    </row>
    <row r="147" spans="1:4" ht="22.9" customHeight="1" x14ac:dyDescent="0.2">
      <c r="A147" s="354" t="s">
        <v>120</v>
      </c>
      <c r="B147" s="354"/>
      <c r="C147" s="354"/>
      <c r="D147" s="354"/>
    </row>
    <row r="148" spans="1:4" ht="90" customHeight="1" x14ac:dyDescent="0.2">
      <c r="A148" s="354"/>
      <c r="B148" s="354"/>
      <c r="C148" s="354"/>
      <c r="D148" s="354"/>
    </row>
    <row r="149" spans="1:4" ht="23.45" customHeight="1" thickBot="1" x14ac:dyDescent="0.35">
      <c r="A149" s="6"/>
      <c r="B149" s="7"/>
      <c r="C149" s="7"/>
      <c r="D149" s="14" t="s">
        <v>3</v>
      </c>
    </row>
    <row r="150" spans="1:4" ht="27.6" customHeight="1" thickBot="1" x14ac:dyDescent="0.25">
      <c r="A150" s="345" t="s">
        <v>0</v>
      </c>
      <c r="B150" s="351" t="s">
        <v>20</v>
      </c>
      <c r="C150" s="359"/>
      <c r="D150" s="353"/>
    </row>
    <row r="151" spans="1:4" ht="64.150000000000006" customHeight="1" thickBot="1" x14ac:dyDescent="0.25">
      <c r="A151" s="358"/>
      <c r="B151" s="27" t="s">
        <v>35</v>
      </c>
      <c r="C151" s="28" t="s">
        <v>36</v>
      </c>
      <c r="D151" s="29" t="s">
        <v>37</v>
      </c>
    </row>
    <row r="152" spans="1:4" ht="17.45" customHeight="1" thickBot="1" x14ac:dyDescent="0.25">
      <c r="A152" s="250">
        <v>1</v>
      </c>
      <c r="B152" s="249">
        <v>2</v>
      </c>
      <c r="C152" s="8">
        <v>3</v>
      </c>
      <c r="D152" s="8">
        <v>4</v>
      </c>
    </row>
    <row r="153" spans="1:4" ht="22.9" customHeight="1" x14ac:dyDescent="0.25">
      <c r="A153" s="159" t="s">
        <v>88</v>
      </c>
      <c r="B153" s="257">
        <v>13399134</v>
      </c>
      <c r="C153" s="257">
        <v>14445982</v>
      </c>
      <c r="D153" s="258">
        <v>14445982</v>
      </c>
    </row>
    <row r="154" spans="1:4" ht="22.9" customHeight="1" x14ac:dyDescent="0.25">
      <c r="A154" s="5" t="s">
        <v>87</v>
      </c>
      <c r="B154" s="183">
        <v>1765936.5</v>
      </c>
      <c r="C154" s="183">
        <v>2154411</v>
      </c>
      <c r="D154" s="184">
        <v>2154411</v>
      </c>
    </row>
    <row r="155" spans="1:4" ht="22.9" customHeight="1" x14ac:dyDescent="0.25">
      <c r="A155" s="5" t="s">
        <v>89</v>
      </c>
      <c r="B155" s="183">
        <v>53765244</v>
      </c>
      <c r="C155" s="183">
        <v>53760975</v>
      </c>
      <c r="D155" s="184">
        <v>53760975</v>
      </c>
    </row>
    <row r="156" spans="1:4" ht="22.9" customHeight="1" x14ac:dyDescent="0.25">
      <c r="A156" s="5" t="s">
        <v>90</v>
      </c>
      <c r="B156" s="183">
        <v>29656540</v>
      </c>
      <c r="C156" s="183">
        <v>32143941</v>
      </c>
      <c r="D156" s="184">
        <v>32143941</v>
      </c>
    </row>
    <row r="157" spans="1:4" ht="22.9" customHeight="1" x14ac:dyDescent="0.25">
      <c r="A157" s="5" t="s">
        <v>51</v>
      </c>
      <c r="B157" s="183">
        <v>6072307</v>
      </c>
      <c r="C157" s="183">
        <v>6071825</v>
      </c>
      <c r="D157" s="184">
        <v>6071825</v>
      </c>
    </row>
    <row r="158" spans="1:4" ht="22.9" customHeight="1" x14ac:dyDescent="0.25">
      <c r="A158" s="5" t="s">
        <v>92</v>
      </c>
      <c r="B158" s="183">
        <v>2821111</v>
      </c>
      <c r="C158" s="183">
        <v>2820887</v>
      </c>
      <c r="D158" s="184">
        <v>2820887</v>
      </c>
    </row>
    <row r="159" spans="1:4" ht="22.9" customHeight="1" x14ac:dyDescent="0.25">
      <c r="A159" s="5" t="s">
        <v>93</v>
      </c>
      <c r="B159" s="183">
        <v>36603383</v>
      </c>
      <c r="C159" s="183">
        <v>36600476</v>
      </c>
      <c r="D159" s="184">
        <v>36600476</v>
      </c>
    </row>
    <row r="160" spans="1:4" ht="22.9" customHeight="1" x14ac:dyDescent="0.25">
      <c r="A160" s="5" t="s">
        <v>94</v>
      </c>
      <c r="B160" s="183">
        <v>2384169</v>
      </c>
      <c r="C160" s="183">
        <v>2383980</v>
      </c>
      <c r="D160" s="184">
        <v>2383980</v>
      </c>
    </row>
    <row r="161" spans="1:4" ht="37.15" customHeight="1" x14ac:dyDescent="0.25">
      <c r="A161" s="5" t="s">
        <v>95</v>
      </c>
      <c r="B161" s="183">
        <v>23724715</v>
      </c>
      <c r="C161" s="183">
        <v>23722831</v>
      </c>
      <c r="D161" s="184">
        <v>23722831</v>
      </c>
    </row>
    <row r="162" spans="1:4" ht="22.9" customHeight="1" x14ac:dyDescent="0.25">
      <c r="A162" s="5" t="s">
        <v>96</v>
      </c>
      <c r="B162" s="183">
        <v>18521721</v>
      </c>
      <c r="C162" s="183">
        <v>18520250</v>
      </c>
      <c r="D162" s="184">
        <v>18520250</v>
      </c>
    </row>
    <row r="163" spans="1:4" ht="22.9" customHeight="1" x14ac:dyDescent="0.25">
      <c r="A163" s="5" t="s">
        <v>97</v>
      </c>
      <c r="B163" s="183">
        <v>2719719</v>
      </c>
      <c r="C163" s="183">
        <v>2719503</v>
      </c>
      <c r="D163" s="184">
        <v>2719503</v>
      </c>
    </row>
    <row r="164" spans="1:4" ht="36" customHeight="1" x14ac:dyDescent="0.25">
      <c r="A164" s="5" t="s">
        <v>112</v>
      </c>
      <c r="B164" s="183">
        <v>28711628</v>
      </c>
      <c r="C164" s="183">
        <v>28709348</v>
      </c>
      <c r="D164" s="184">
        <v>28709348</v>
      </c>
    </row>
    <row r="165" spans="1:4" ht="36" customHeight="1" x14ac:dyDescent="0.25">
      <c r="A165" s="5" t="s">
        <v>98</v>
      </c>
      <c r="B165" s="183">
        <v>46284875</v>
      </c>
      <c r="C165" s="183">
        <v>46281200</v>
      </c>
      <c r="D165" s="184">
        <v>46281200</v>
      </c>
    </row>
    <row r="166" spans="1:4" ht="22.9" customHeight="1" x14ac:dyDescent="0.25">
      <c r="A166" s="5" t="s">
        <v>99</v>
      </c>
      <c r="B166" s="183">
        <v>6870978</v>
      </c>
      <c r="C166" s="183">
        <v>6870432</v>
      </c>
      <c r="D166" s="184">
        <v>6870432</v>
      </c>
    </row>
    <row r="167" spans="1:4" ht="22.9" customHeight="1" x14ac:dyDescent="0.25">
      <c r="A167" s="5" t="s">
        <v>100</v>
      </c>
      <c r="B167" s="183">
        <v>2169800</v>
      </c>
      <c r="C167" s="183">
        <v>3427529</v>
      </c>
      <c r="D167" s="184">
        <v>3427529</v>
      </c>
    </row>
    <row r="168" spans="1:4" ht="22.9" customHeight="1" x14ac:dyDescent="0.25">
      <c r="A168" s="4" t="s">
        <v>101</v>
      </c>
      <c r="B168" s="183">
        <v>4717019</v>
      </c>
      <c r="C168" s="183">
        <v>4716644</v>
      </c>
      <c r="D168" s="184">
        <v>4716644</v>
      </c>
    </row>
    <row r="169" spans="1:4" ht="22.9" customHeight="1" x14ac:dyDescent="0.25">
      <c r="A169" s="4" t="s">
        <v>102</v>
      </c>
      <c r="B169" s="183">
        <v>4256183</v>
      </c>
      <c r="C169" s="183">
        <v>4255845</v>
      </c>
      <c r="D169" s="184">
        <v>4255845</v>
      </c>
    </row>
    <row r="170" spans="1:4" ht="22.9" customHeight="1" x14ac:dyDescent="0.25">
      <c r="A170" s="4" t="s">
        <v>103</v>
      </c>
      <c r="B170" s="183">
        <v>1869661.42</v>
      </c>
      <c r="C170" s="183">
        <v>2108082</v>
      </c>
      <c r="D170" s="184">
        <v>2108082</v>
      </c>
    </row>
    <row r="171" spans="1:4" ht="22.9" customHeight="1" x14ac:dyDescent="0.25">
      <c r="A171" s="4" t="s">
        <v>53</v>
      </c>
      <c r="B171" s="183">
        <v>10456477</v>
      </c>
      <c r="C171" s="183">
        <v>11312425</v>
      </c>
      <c r="D171" s="184">
        <v>11312425</v>
      </c>
    </row>
    <row r="172" spans="1:4" ht="22.9" customHeight="1" x14ac:dyDescent="0.25">
      <c r="A172" s="4" t="s">
        <v>104</v>
      </c>
      <c r="B172" s="183">
        <v>9350721</v>
      </c>
      <c r="C172" s="183">
        <v>9349979</v>
      </c>
      <c r="D172" s="184">
        <v>9349979</v>
      </c>
    </row>
    <row r="173" spans="1:4" ht="22.9" customHeight="1" x14ac:dyDescent="0.25">
      <c r="A173" s="4" t="s">
        <v>106</v>
      </c>
      <c r="B173" s="183">
        <v>5546508.25</v>
      </c>
      <c r="C173" s="183">
        <v>7028325</v>
      </c>
      <c r="D173" s="184">
        <v>7028325</v>
      </c>
    </row>
    <row r="174" spans="1:4" ht="22.9" customHeight="1" x14ac:dyDescent="0.25">
      <c r="A174" s="4" t="s">
        <v>107</v>
      </c>
      <c r="B174" s="183">
        <v>3231874</v>
      </c>
      <c r="C174" s="183">
        <v>3231617</v>
      </c>
      <c r="D174" s="184">
        <v>3231617</v>
      </c>
    </row>
    <row r="175" spans="1:4" ht="22.9" customHeight="1" x14ac:dyDescent="0.25">
      <c r="A175" s="4" t="s">
        <v>108</v>
      </c>
      <c r="B175" s="183">
        <v>4916894</v>
      </c>
      <c r="C175" s="183">
        <v>4916504</v>
      </c>
      <c r="D175" s="184">
        <v>4916504</v>
      </c>
    </row>
    <row r="176" spans="1:4" ht="22.9" customHeight="1" x14ac:dyDescent="0.25">
      <c r="A176" s="4" t="s">
        <v>109</v>
      </c>
      <c r="B176" s="183">
        <v>107096040</v>
      </c>
      <c r="C176" s="183">
        <v>107087537</v>
      </c>
      <c r="D176" s="184">
        <v>107087537</v>
      </c>
    </row>
    <row r="177" spans="1:4" ht="22.9" customHeight="1" thickBot="1" x14ac:dyDescent="0.3">
      <c r="A177" s="166" t="s">
        <v>111</v>
      </c>
      <c r="B177" s="187">
        <v>320996199</v>
      </c>
      <c r="C177" s="187">
        <v>320970712</v>
      </c>
      <c r="D177" s="188">
        <v>320970712</v>
      </c>
    </row>
    <row r="178" spans="1:4" ht="27.6" customHeight="1" thickBot="1" x14ac:dyDescent="0.35">
      <c r="A178" s="147" t="s">
        <v>1</v>
      </c>
      <c r="B178" s="189">
        <f>SUM(B153:B177)</f>
        <v>747908837.17000008</v>
      </c>
      <c r="C178" s="189">
        <f>SUM(C153:C177)</f>
        <v>755611240</v>
      </c>
      <c r="D178" s="189">
        <f>SUM(D153:D177)</f>
        <v>755611240</v>
      </c>
    </row>
    <row r="179" spans="1:4" s="58" customFormat="1" ht="21.6" customHeight="1" x14ac:dyDescent="0.3">
      <c r="A179" s="6"/>
      <c r="B179" s="7"/>
      <c r="C179" s="7"/>
      <c r="D179" s="7"/>
    </row>
    <row r="180" spans="1:4" s="58" customFormat="1" ht="27.6" customHeight="1" x14ac:dyDescent="0.3">
      <c r="A180" s="6"/>
      <c r="B180" s="7"/>
      <c r="C180" s="7"/>
      <c r="D180" s="15" t="s">
        <v>17</v>
      </c>
    </row>
    <row r="181" spans="1:4" s="58" customFormat="1" ht="27.6" customHeight="1" x14ac:dyDescent="0.3">
      <c r="A181" s="6"/>
      <c r="B181" s="7"/>
      <c r="C181" s="7"/>
      <c r="D181" s="15" t="s">
        <v>38</v>
      </c>
    </row>
    <row r="182" spans="1:4" s="58" customFormat="1" ht="27.6" customHeight="1" x14ac:dyDescent="0.2">
      <c r="A182" s="344" t="s">
        <v>142</v>
      </c>
      <c r="B182" s="344"/>
      <c r="C182" s="344"/>
      <c r="D182" s="344"/>
    </row>
    <row r="183" spans="1:4" s="58" customFormat="1" ht="27.6" customHeight="1" x14ac:dyDescent="0.2">
      <c r="A183" s="344"/>
      <c r="B183" s="344"/>
      <c r="C183" s="344"/>
      <c r="D183" s="344"/>
    </row>
    <row r="184" spans="1:4" s="58" customFormat="1" ht="63" customHeight="1" x14ac:dyDescent="0.2">
      <c r="A184" s="344"/>
      <c r="B184" s="344"/>
      <c r="C184" s="344"/>
      <c r="D184" s="344"/>
    </row>
    <row r="185" spans="1:4" s="58" customFormat="1" ht="21.6" customHeight="1" thickBot="1" x14ac:dyDescent="0.25">
      <c r="A185" s="164"/>
      <c r="B185" s="164"/>
      <c r="C185" s="164"/>
      <c r="D185" s="14" t="s">
        <v>3</v>
      </c>
    </row>
    <row r="186" spans="1:4" s="58" customFormat="1" ht="27.6" customHeight="1" thickBot="1" x14ac:dyDescent="0.25">
      <c r="A186" s="345" t="s">
        <v>0</v>
      </c>
      <c r="B186" s="347" t="s">
        <v>20</v>
      </c>
      <c r="C186" s="348"/>
      <c r="D186" s="349"/>
    </row>
    <row r="187" spans="1:4" s="58" customFormat="1" ht="77.45" customHeight="1" thickBot="1" x14ac:dyDescent="0.25">
      <c r="A187" s="358"/>
      <c r="B187" s="171" t="s">
        <v>35</v>
      </c>
      <c r="C187" s="172" t="s">
        <v>36</v>
      </c>
      <c r="D187" s="173" t="s">
        <v>37</v>
      </c>
    </row>
    <row r="188" spans="1:4" s="58" customFormat="1" ht="19.149999999999999" customHeight="1" thickBot="1" x14ac:dyDescent="0.25">
      <c r="A188" s="250">
        <v>1</v>
      </c>
      <c r="B188" s="249">
        <v>2</v>
      </c>
      <c r="C188" s="8">
        <v>3</v>
      </c>
      <c r="D188" s="8">
        <v>4</v>
      </c>
    </row>
    <row r="189" spans="1:4" s="58" customFormat="1" ht="42" customHeight="1" thickBot="1" x14ac:dyDescent="0.3">
      <c r="A189" s="5" t="s">
        <v>94</v>
      </c>
      <c r="B189" s="112">
        <v>0</v>
      </c>
      <c r="C189" s="112">
        <v>0</v>
      </c>
      <c r="D189" s="116">
        <v>107139200</v>
      </c>
    </row>
    <row r="190" spans="1:4" s="58" customFormat="1" ht="27.6" customHeight="1" thickBot="1" x14ac:dyDescent="0.35">
      <c r="A190" s="26" t="s">
        <v>1</v>
      </c>
      <c r="B190" s="9">
        <f>SUM(B189:B189)</f>
        <v>0</v>
      </c>
      <c r="C190" s="9">
        <f>SUM(C189:C189)</f>
        <v>0</v>
      </c>
      <c r="D190" s="9">
        <f>SUM(D189:D189)</f>
        <v>107139200</v>
      </c>
    </row>
    <row r="191" spans="1:4" s="58" customFormat="1" ht="27.6" customHeight="1" x14ac:dyDescent="0.3">
      <c r="A191" s="6"/>
      <c r="B191" s="7"/>
      <c r="C191" s="7"/>
      <c r="D191" s="15" t="s">
        <v>18</v>
      </c>
    </row>
    <row r="192" spans="1:4" s="58" customFormat="1" ht="23.45" customHeight="1" x14ac:dyDescent="0.3">
      <c r="A192" s="6"/>
      <c r="B192" s="7"/>
      <c r="C192" s="7"/>
      <c r="D192" s="15" t="s">
        <v>38</v>
      </c>
    </row>
    <row r="193" spans="1:4" s="58" customFormat="1" ht="50.25" customHeight="1" x14ac:dyDescent="0.2">
      <c r="A193" s="344" t="s">
        <v>121</v>
      </c>
      <c r="B193" s="344"/>
      <c r="C193" s="344"/>
      <c r="D193" s="344"/>
    </row>
    <row r="194" spans="1:4" s="58" customFormat="1" ht="50.25" customHeight="1" x14ac:dyDescent="0.2">
      <c r="A194" s="344"/>
      <c r="B194" s="344"/>
      <c r="C194" s="344"/>
      <c r="D194" s="344"/>
    </row>
    <row r="195" spans="1:4" s="58" customFormat="1" ht="50.25" customHeight="1" x14ac:dyDescent="0.2">
      <c r="A195" s="344"/>
      <c r="B195" s="344"/>
      <c r="C195" s="344"/>
      <c r="D195" s="344"/>
    </row>
    <row r="196" spans="1:4" s="58" customFormat="1" ht="21" customHeight="1" thickBot="1" x14ac:dyDescent="0.25">
      <c r="A196" s="164"/>
      <c r="B196" s="164"/>
      <c r="C196" s="164"/>
      <c r="D196" s="14" t="s">
        <v>3</v>
      </c>
    </row>
    <row r="197" spans="1:4" s="58" customFormat="1" ht="27.6" customHeight="1" thickBot="1" x14ac:dyDescent="0.25">
      <c r="A197" s="345" t="s">
        <v>0</v>
      </c>
      <c r="B197" s="347" t="s">
        <v>20</v>
      </c>
      <c r="C197" s="348"/>
      <c r="D197" s="349"/>
    </row>
    <row r="198" spans="1:4" s="58" customFormat="1" ht="90" customHeight="1" thickBot="1" x14ac:dyDescent="0.25">
      <c r="A198" s="358"/>
      <c r="B198" s="171" t="s">
        <v>35</v>
      </c>
      <c r="C198" s="172" t="s">
        <v>36</v>
      </c>
      <c r="D198" s="173" t="s">
        <v>37</v>
      </c>
    </row>
    <row r="199" spans="1:4" s="58" customFormat="1" ht="19.149999999999999" customHeight="1" thickBot="1" x14ac:dyDescent="0.25">
      <c r="A199" s="174">
        <v>1</v>
      </c>
      <c r="B199" s="175">
        <v>2</v>
      </c>
      <c r="C199" s="246">
        <v>3</v>
      </c>
      <c r="D199" s="246">
        <v>4</v>
      </c>
    </row>
    <row r="200" spans="1:4" s="58" customFormat="1" ht="41.45" customHeight="1" x14ac:dyDescent="0.25">
      <c r="A200" s="159" t="s">
        <v>95</v>
      </c>
      <c r="B200" s="12">
        <v>0</v>
      </c>
      <c r="C200" s="12">
        <v>0</v>
      </c>
      <c r="D200" s="113">
        <v>10000</v>
      </c>
    </row>
    <row r="201" spans="1:4" s="58" customFormat="1" ht="29.45" customHeight="1" thickBot="1" x14ac:dyDescent="0.3">
      <c r="A201" s="166" t="s">
        <v>102</v>
      </c>
      <c r="B201" s="168">
        <v>0</v>
      </c>
      <c r="C201" s="168">
        <v>10000</v>
      </c>
      <c r="D201" s="169">
        <v>0</v>
      </c>
    </row>
    <row r="202" spans="1:4" s="58" customFormat="1" ht="27.6" customHeight="1" thickBot="1" x14ac:dyDescent="0.35">
      <c r="A202" s="147" t="s">
        <v>58</v>
      </c>
      <c r="B202" s="170">
        <f>SUM(B200:B201)</f>
        <v>0</v>
      </c>
      <c r="C202" s="170">
        <f t="shared" ref="C202:D202" si="3">SUM(C200:C201)</f>
        <v>10000</v>
      </c>
      <c r="D202" s="170">
        <f t="shared" si="3"/>
        <v>10000</v>
      </c>
    </row>
    <row r="203" spans="1:4" s="58" customFormat="1" ht="27.6" customHeight="1" x14ac:dyDescent="0.3">
      <c r="A203" s="6"/>
      <c r="B203" s="7"/>
      <c r="C203" s="7"/>
      <c r="D203" s="15"/>
    </row>
    <row r="204" spans="1:4" s="58" customFormat="1" ht="24.6" customHeight="1" x14ac:dyDescent="0.3">
      <c r="A204" s="6"/>
      <c r="B204" s="7"/>
      <c r="C204" s="7"/>
      <c r="D204" s="15" t="s">
        <v>10</v>
      </c>
    </row>
    <row r="205" spans="1:4" s="58" customFormat="1" ht="24.6" customHeight="1" x14ac:dyDescent="0.3">
      <c r="A205" s="6"/>
      <c r="B205" s="7"/>
      <c r="C205" s="7"/>
      <c r="D205" s="15" t="s">
        <v>38</v>
      </c>
    </row>
    <row r="206" spans="1:4" s="58" customFormat="1" ht="27.6" customHeight="1" x14ac:dyDescent="0.2">
      <c r="A206" s="344" t="s">
        <v>143</v>
      </c>
      <c r="B206" s="344"/>
      <c r="C206" s="344"/>
      <c r="D206" s="344"/>
    </row>
    <row r="207" spans="1:4" s="58" customFormat="1" ht="27.6" customHeight="1" x14ac:dyDescent="0.2">
      <c r="A207" s="344"/>
      <c r="B207" s="344"/>
      <c r="C207" s="344"/>
      <c r="D207" s="344"/>
    </row>
    <row r="208" spans="1:4" s="58" customFormat="1" ht="40.9" customHeight="1" x14ac:dyDescent="0.2">
      <c r="A208" s="344"/>
      <c r="B208" s="344"/>
      <c r="C208" s="344"/>
      <c r="D208" s="344"/>
    </row>
    <row r="209" spans="1:4" s="58" customFormat="1" ht="27.6" customHeight="1" thickBot="1" x14ac:dyDescent="0.25">
      <c r="A209" s="164"/>
      <c r="B209" s="164"/>
      <c r="C209" s="164"/>
      <c r="D209" s="14" t="s">
        <v>3</v>
      </c>
    </row>
    <row r="210" spans="1:4" s="58" customFormat="1" ht="27.6" customHeight="1" thickBot="1" x14ac:dyDescent="0.25">
      <c r="A210" s="345" t="s">
        <v>0</v>
      </c>
      <c r="B210" s="347" t="s">
        <v>20</v>
      </c>
      <c r="C210" s="348"/>
      <c r="D210" s="349"/>
    </row>
    <row r="211" spans="1:4" s="58" customFormat="1" ht="80.45" customHeight="1" thickBot="1" x14ac:dyDescent="0.25">
      <c r="A211" s="358"/>
      <c r="B211" s="171" t="s">
        <v>35</v>
      </c>
      <c r="C211" s="172" t="s">
        <v>36</v>
      </c>
      <c r="D211" s="173" t="s">
        <v>37</v>
      </c>
    </row>
    <row r="212" spans="1:4" s="58" customFormat="1" ht="21" customHeight="1" thickBot="1" x14ac:dyDescent="0.25">
      <c r="A212" s="250">
        <v>1</v>
      </c>
      <c r="B212" s="249">
        <v>2</v>
      </c>
      <c r="C212" s="8">
        <v>3</v>
      </c>
      <c r="D212" s="8">
        <v>4</v>
      </c>
    </row>
    <row r="213" spans="1:4" s="58" customFormat="1" ht="43.9" customHeight="1" x14ac:dyDescent="0.25">
      <c r="A213" s="160" t="s">
        <v>95</v>
      </c>
      <c r="B213" s="176">
        <v>0</v>
      </c>
      <c r="C213" s="176">
        <v>0</v>
      </c>
      <c r="D213" s="177">
        <v>10000</v>
      </c>
    </row>
    <row r="214" spans="1:4" s="58" customFormat="1" ht="35.450000000000003" customHeight="1" thickBot="1" x14ac:dyDescent="0.3">
      <c r="A214" s="115" t="s">
        <v>102</v>
      </c>
      <c r="B214" s="112">
        <v>0</v>
      </c>
      <c r="C214" s="112">
        <v>10000</v>
      </c>
      <c r="D214" s="116">
        <v>0</v>
      </c>
    </row>
    <row r="215" spans="1:4" s="58" customFormat="1" ht="27.6" customHeight="1" thickBot="1" x14ac:dyDescent="0.35">
      <c r="A215" s="26" t="s">
        <v>1</v>
      </c>
      <c r="B215" s="9">
        <f>SUM(B213:B214)</f>
        <v>0</v>
      </c>
      <c r="C215" s="9">
        <f t="shared" ref="C215:D215" si="4">SUM(C213:C214)</f>
        <v>10000</v>
      </c>
      <c r="D215" s="9">
        <f t="shared" si="4"/>
        <v>10000</v>
      </c>
    </row>
    <row r="216" spans="1:4" s="58" customFormat="1" ht="19.149999999999999" customHeight="1" x14ac:dyDescent="0.3">
      <c r="A216" s="6"/>
      <c r="B216" s="7"/>
      <c r="C216" s="7"/>
      <c r="D216" s="7"/>
    </row>
    <row r="217" spans="1:4" s="58" customFormat="1" ht="27.6" customHeight="1" x14ac:dyDescent="0.3">
      <c r="A217" s="6"/>
      <c r="B217" s="7"/>
      <c r="C217" s="7"/>
      <c r="D217" s="15" t="s">
        <v>11</v>
      </c>
    </row>
    <row r="218" spans="1:4" s="58" customFormat="1" ht="27.6" customHeight="1" x14ac:dyDescent="0.3">
      <c r="A218" s="6"/>
      <c r="B218" s="7"/>
      <c r="C218" s="7"/>
      <c r="D218" s="15" t="s">
        <v>38</v>
      </c>
    </row>
    <row r="219" spans="1:4" s="58" customFormat="1" ht="30.75" customHeight="1" x14ac:dyDescent="0.2">
      <c r="A219" s="344" t="s">
        <v>122</v>
      </c>
      <c r="B219" s="344"/>
      <c r="C219" s="344"/>
      <c r="D219" s="344"/>
    </row>
    <row r="220" spans="1:4" s="58" customFormat="1" ht="30.75" customHeight="1" x14ac:dyDescent="0.2">
      <c r="A220" s="344"/>
      <c r="B220" s="344"/>
      <c r="C220" s="344"/>
      <c r="D220" s="344"/>
    </row>
    <row r="221" spans="1:4" s="58" customFormat="1" ht="54.6" customHeight="1" x14ac:dyDescent="0.2">
      <c r="A221" s="344"/>
      <c r="B221" s="344"/>
      <c r="C221" s="344"/>
      <c r="D221" s="344"/>
    </row>
    <row r="222" spans="1:4" s="58" customFormat="1" ht="18" customHeight="1" thickBot="1" x14ac:dyDescent="0.25">
      <c r="A222" s="164"/>
      <c r="B222" s="164"/>
      <c r="C222" s="164"/>
      <c r="D222" s="14" t="s">
        <v>3</v>
      </c>
    </row>
    <row r="223" spans="1:4" s="58" customFormat="1" ht="27.6" customHeight="1" thickBot="1" x14ac:dyDescent="0.25">
      <c r="A223" s="345" t="s">
        <v>0</v>
      </c>
      <c r="B223" s="347" t="s">
        <v>20</v>
      </c>
      <c r="C223" s="348"/>
      <c r="D223" s="349"/>
    </row>
    <row r="224" spans="1:4" s="58" customFormat="1" ht="63" customHeight="1" thickBot="1" x14ac:dyDescent="0.25">
      <c r="A224" s="358"/>
      <c r="B224" s="171" t="s">
        <v>35</v>
      </c>
      <c r="C224" s="172" t="s">
        <v>36</v>
      </c>
      <c r="D224" s="173" t="s">
        <v>37</v>
      </c>
    </row>
    <row r="225" spans="1:4" s="58" customFormat="1" ht="18.600000000000001" customHeight="1" thickBot="1" x14ac:dyDescent="0.25">
      <c r="A225" s="8">
        <v>1</v>
      </c>
      <c r="B225" s="249">
        <v>2</v>
      </c>
      <c r="C225" s="8">
        <v>3</v>
      </c>
      <c r="D225" s="8">
        <v>4</v>
      </c>
    </row>
    <row r="226" spans="1:4" s="234" customFormat="1" ht="22.15" customHeight="1" x14ac:dyDescent="0.25">
      <c r="A226" s="5" t="s">
        <v>88</v>
      </c>
      <c r="B226" s="185">
        <v>2375000</v>
      </c>
      <c r="C226" s="185">
        <v>0</v>
      </c>
      <c r="D226" s="186">
        <v>0</v>
      </c>
    </row>
    <row r="227" spans="1:4" s="234" customFormat="1" ht="22.15" customHeight="1" x14ac:dyDescent="0.25">
      <c r="A227" s="5" t="s">
        <v>87</v>
      </c>
      <c r="B227" s="183">
        <v>2375000</v>
      </c>
      <c r="C227" s="185">
        <v>0</v>
      </c>
      <c r="D227" s="186">
        <v>0</v>
      </c>
    </row>
    <row r="228" spans="1:4" s="234" customFormat="1" ht="22.15" customHeight="1" x14ac:dyDescent="0.25">
      <c r="A228" s="5" t="s">
        <v>89</v>
      </c>
      <c r="B228" s="185">
        <v>5225000</v>
      </c>
      <c r="C228" s="185">
        <v>0</v>
      </c>
      <c r="D228" s="186">
        <v>0</v>
      </c>
    </row>
    <row r="229" spans="1:4" s="234" customFormat="1" ht="22.15" customHeight="1" x14ac:dyDescent="0.25">
      <c r="A229" s="5" t="s">
        <v>90</v>
      </c>
      <c r="B229" s="185">
        <v>7129841</v>
      </c>
      <c r="C229" s="185">
        <v>0</v>
      </c>
      <c r="D229" s="186">
        <v>0</v>
      </c>
    </row>
    <row r="230" spans="1:4" s="234" customFormat="1" ht="22.15" customHeight="1" x14ac:dyDescent="0.25">
      <c r="A230" s="161" t="s">
        <v>51</v>
      </c>
      <c r="B230" s="185">
        <v>2375000</v>
      </c>
      <c r="C230" s="185">
        <v>0</v>
      </c>
      <c r="D230" s="186">
        <v>0</v>
      </c>
    </row>
    <row r="231" spans="1:4" s="234" customFormat="1" ht="22.15" customHeight="1" x14ac:dyDescent="0.25">
      <c r="A231" s="161" t="s">
        <v>92</v>
      </c>
      <c r="B231" s="185">
        <v>4275000</v>
      </c>
      <c r="C231" s="185">
        <v>0</v>
      </c>
      <c r="D231" s="186">
        <v>0</v>
      </c>
    </row>
    <row r="232" spans="1:4" s="234" customFormat="1" ht="22.15" customHeight="1" x14ac:dyDescent="0.25">
      <c r="A232" s="5" t="s">
        <v>93</v>
      </c>
      <c r="B232" s="183">
        <v>5225000</v>
      </c>
      <c r="C232" s="185">
        <v>0</v>
      </c>
      <c r="D232" s="186">
        <v>0</v>
      </c>
    </row>
    <row r="233" spans="1:4" s="234" customFormat="1" ht="22.15" customHeight="1" x14ac:dyDescent="0.25">
      <c r="A233" s="5" t="s">
        <v>94</v>
      </c>
      <c r="B233" s="185">
        <v>4275000</v>
      </c>
      <c r="C233" s="185">
        <v>0</v>
      </c>
      <c r="D233" s="186">
        <v>0</v>
      </c>
    </row>
    <row r="234" spans="1:4" s="234" customFormat="1" ht="33.75" customHeight="1" x14ac:dyDescent="0.25">
      <c r="A234" s="5" t="s">
        <v>95</v>
      </c>
      <c r="B234" s="185">
        <v>14493463</v>
      </c>
      <c r="C234" s="185">
        <v>0</v>
      </c>
      <c r="D234" s="186">
        <v>0</v>
      </c>
    </row>
    <row r="235" spans="1:4" s="234" customFormat="1" ht="22.15" customHeight="1" x14ac:dyDescent="0.25">
      <c r="A235" s="5" t="s">
        <v>96</v>
      </c>
      <c r="B235" s="185">
        <v>4275000</v>
      </c>
      <c r="C235" s="185">
        <v>0</v>
      </c>
      <c r="D235" s="186">
        <v>0</v>
      </c>
    </row>
    <row r="236" spans="1:4" s="234" customFormat="1" ht="22.15" customHeight="1" x14ac:dyDescent="0.25">
      <c r="A236" s="161" t="s">
        <v>97</v>
      </c>
      <c r="B236" s="185">
        <v>5225000</v>
      </c>
      <c r="C236" s="185">
        <v>0</v>
      </c>
      <c r="D236" s="186">
        <v>0</v>
      </c>
    </row>
    <row r="237" spans="1:4" s="234" customFormat="1" ht="36" customHeight="1" x14ac:dyDescent="0.25">
      <c r="A237" s="161" t="s">
        <v>112</v>
      </c>
      <c r="B237" s="183">
        <v>5225000</v>
      </c>
      <c r="C237" s="185">
        <v>0</v>
      </c>
      <c r="D237" s="186">
        <v>0</v>
      </c>
    </row>
    <row r="238" spans="1:4" s="234" customFormat="1" ht="34.5" customHeight="1" x14ac:dyDescent="0.25">
      <c r="A238" s="5" t="s">
        <v>98</v>
      </c>
      <c r="B238" s="185">
        <v>38263823.740000002</v>
      </c>
      <c r="C238" s="185">
        <v>0</v>
      </c>
      <c r="D238" s="186">
        <v>0</v>
      </c>
    </row>
    <row r="239" spans="1:4" s="234" customFormat="1" ht="22.15" customHeight="1" x14ac:dyDescent="0.25">
      <c r="A239" s="5" t="s">
        <v>99</v>
      </c>
      <c r="B239" s="185">
        <v>5225000</v>
      </c>
      <c r="C239" s="185">
        <v>0</v>
      </c>
      <c r="D239" s="186">
        <v>0</v>
      </c>
    </row>
    <row r="240" spans="1:4" s="234" customFormat="1" ht="22.15" customHeight="1" x14ac:dyDescent="0.25">
      <c r="A240" s="5" t="s">
        <v>100</v>
      </c>
      <c r="B240" s="185">
        <v>2375000</v>
      </c>
      <c r="C240" s="185">
        <v>0</v>
      </c>
      <c r="D240" s="186">
        <v>0</v>
      </c>
    </row>
    <row r="241" spans="1:4" s="234" customFormat="1" ht="22.15" customHeight="1" x14ac:dyDescent="0.25">
      <c r="A241" s="5" t="s">
        <v>101</v>
      </c>
      <c r="B241" s="185">
        <v>2375000</v>
      </c>
      <c r="C241" s="185">
        <v>0</v>
      </c>
      <c r="D241" s="186">
        <v>0</v>
      </c>
    </row>
    <row r="242" spans="1:4" s="234" customFormat="1" ht="24" customHeight="1" x14ac:dyDescent="0.25">
      <c r="A242" s="161" t="s">
        <v>102</v>
      </c>
      <c r="B242" s="183">
        <v>2375000</v>
      </c>
      <c r="C242" s="185">
        <v>0</v>
      </c>
      <c r="D242" s="186">
        <v>0</v>
      </c>
    </row>
    <row r="243" spans="1:4" s="234" customFormat="1" ht="24" customHeight="1" x14ac:dyDescent="0.25">
      <c r="A243" s="161" t="s">
        <v>103</v>
      </c>
      <c r="B243" s="185">
        <v>2375000</v>
      </c>
      <c r="C243" s="185">
        <v>0</v>
      </c>
      <c r="D243" s="186">
        <v>0</v>
      </c>
    </row>
    <row r="244" spans="1:4" s="234" customFormat="1" ht="22.15" customHeight="1" x14ac:dyDescent="0.25">
      <c r="A244" s="5" t="s">
        <v>53</v>
      </c>
      <c r="B244" s="185">
        <v>2375000</v>
      </c>
      <c r="C244" s="185">
        <v>0</v>
      </c>
      <c r="D244" s="186">
        <v>0</v>
      </c>
    </row>
    <row r="245" spans="1:4" s="234" customFormat="1" ht="22.15" customHeight="1" x14ac:dyDescent="0.25">
      <c r="A245" s="5" t="s">
        <v>104</v>
      </c>
      <c r="B245" s="185">
        <v>7275763</v>
      </c>
      <c r="C245" s="185">
        <v>0</v>
      </c>
      <c r="D245" s="186">
        <v>0</v>
      </c>
    </row>
    <row r="246" spans="1:4" s="234" customFormat="1" ht="22.15" customHeight="1" x14ac:dyDescent="0.25">
      <c r="A246" s="5" t="s">
        <v>105</v>
      </c>
      <c r="B246" s="185">
        <v>2952600</v>
      </c>
      <c r="C246" s="185">
        <v>0</v>
      </c>
      <c r="D246" s="186">
        <v>0</v>
      </c>
    </row>
    <row r="247" spans="1:4" s="234" customFormat="1" ht="22.15" customHeight="1" x14ac:dyDescent="0.25">
      <c r="A247" s="5" t="s">
        <v>106</v>
      </c>
      <c r="B247" s="183">
        <v>5225000</v>
      </c>
      <c r="C247" s="185">
        <v>0</v>
      </c>
      <c r="D247" s="186">
        <v>0</v>
      </c>
    </row>
    <row r="248" spans="1:4" s="234" customFormat="1" ht="22.15" customHeight="1" x14ac:dyDescent="0.25">
      <c r="A248" s="161" t="s">
        <v>107</v>
      </c>
      <c r="B248" s="185">
        <v>2375000</v>
      </c>
      <c r="C248" s="185">
        <v>0</v>
      </c>
      <c r="D248" s="186">
        <v>0</v>
      </c>
    </row>
    <row r="249" spans="1:4" s="234" customFormat="1" ht="22.15" customHeight="1" x14ac:dyDescent="0.25">
      <c r="A249" s="161" t="s">
        <v>108</v>
      </c>
      <c r="B249" s="185">
        <v>3325000</v>
      </c>
      <c r="C249" s="185">
        <v>0</v>
      </c>
      <c r="D249" s="186">
        <v>0</v>
      </c>
    </row>
    <row r="250" spans="1:4" s="234" customFormat="1" ht="22.15" customHeight="1" x14ac:dyDescent="0.25">
      <c r="A250" s="5" t="s">
        <v>110</v>
      </c>
      <c r="B250" s="185">
        <v>10925000</v>
      </c>
      <c r="C250" s="185">
        <v>0</v>
      </c>
      <c r="D250" s="186">
        <v>0</v>
      </c>
    </row>
    <row r="251" spans="1:4" s="234" customFormat="1" ht="22.15" customHeight="1" thickBot="1" x14ac:dyDescent="0.3">
      <c r="A251" s="5" t="s">
        <v>111</v>
      </c>
      <c r="B251" s="185">
        <v>8550000</v>
      </c>
      <c r="C251" s="185">
        <v>0</v>
      </c>
      <c r="D251" s="186">
        <v>0</v>
      </c>
    </row>
    <row r="252" spans="1:4" s="234" customFormat="1" ht="27.6" customHeight="1" thickBot="1" x14ac:dyDescent="0.35">
      <c r="A252" s="26" t="s">
        <v>1</v>
      </c>
      <c r="B252" s="190">
        <f>SUM(B226:B251)</f>
        <v>158465490.74000001</v>
      </c>
      <c r="C252" s="190">
        <f>SUM(C226:C251)</f>
        <v>0</v>
      </c>
      <c r="D252" s="190">
        <f>SUM(D226:D251)</f>
        <v>0</v>
      </c>
    </row>
    <row r="253" spans="1:4" s="58" customFormat="1" ht="18.600000000000001" customHeight="1" x14ac:dyDescent="0.3">
      <c r="A253" s="6"/>
      <c r="B253" s="7"/>
      <c r="C253" s="7"/>
      <c r="D253" s="7"/>
    </row>
    <row r="254" spans="1:4" s="58" customFormat="1" ht="27.6" customHeight="1" x14ac:dyDescent="0.3">
      <c r="A254" s="6"/>
      <c r="B254" s="7"/>
      <c r="C254" s="7"/>
      <c r="D254" s="15" t="s">
        <v>12</v>
      </c>
    </row>
    <row r="255" spans="1:4" s="58" customFormat="1" ht="27.6" customHeight="1" x14ac:dyDescent="0.3">
      <c r="A255" s="6"/>
      <c r="B255" s="7"/>
      <c r="C255" s="7"/>
      <c r="D255" s="15" t="s">
        <v>38</v>
      </c>
    </row>
    <row r="256" spans="1:4" s="58" customFormat="1" ht="27.6" customHeight="1" x14ac:dyDescent="0.2">
      <c r="A256" s="344" t="s">
        <v>123</v>
      </c>
      <c r="B256" s="344"/>
      <c r="C256" s="344"/>
      <c r="D256" s="344"/>
    </row>
    <row r="257" spans="1:4" s="58" customFormat="1" ht="27.6" customHeight="1" x14ac:dyDescent="0.2">
      <c r="A257" s="344"/>
      <c r="B257" s="344"/>
      <c r="C257" s="344"/>
      <c r="D257" s="344"/>
    </row>
    <row r="258" spans="1:4" s="58" customFormat="1" ht="45" customHeight="1" x14ac:dyDescent="0.2">
      <c r="A258" s="344"/>
      <c r="B258" s="344"/>
      <c r="C258" s="344"/>
      <c r="D258" s="344"/>
    </row>
    <row r="259" spans="1:4" s="58" customFormat="1" ht="24.6" customHeight="1" thickBot="1" x14ac:dyDescent="0.25">
      <c r="A259" s="164"/>
      <c r="B259" s="164"/>
      <c r="C259" s="164"/>
      <c r="D259" s="14" t="s">
        <v>3</v>
      </c>
    </row>
    <row r="260" spans="1:4" s="58" customFormat="1" ht="27.6" customHeight="1" thickBot="1" x14ac:dyDescent="0.25">
      <c r="A260" s="345" t="s">
        <v>0</v>
      </c>
      <c r="B260" s="347" t="s">
        <v>20</v>
      </c>
      <c r="C260" s="348"/>
      <c r="D260" s="349"/>
    </row>
    <row r="261" spans="1:4" s="58" customFormat="1" ht="72" customHeight="1" thickBot="1" x14ac:dyDescent="0.25">
      <c r="A261" s="358"/>
      <c r="B261" s="171" t="s">
        <v>35</v>
      </c>
      <c r="C261" s="172" t="s">
        <v>36</v>
      </c>
      <c r="D261" s="173" t="s">
        <v>37</v>
      </c>
    </row>
    <row r="262" spans="1:4" s="58" customFormat="1" ht="21.6" customHeight="1" thickBot="1" x14ac:dyDescent="0.25">
      <c r="A262" s="247">
        <v>1</v>
      </c>
      <c r="B262" s="8">
        <v>2</v>
      </c>
      <c r="C262" s="8">
        <v>3</v>
      </c>
      <c r="D262" s="8">
        <v>4</v>
      </c>
    </row>
    <row r="263" spans="1:4" s="58" customFormat="1" ht="36.6" customHeight="1" thickBot="1" x14ac:dyDescent="0.3">
      <c r="A263" s="5" t="s">
        <v>111</v>
      </c>
      <c r="B263" s="112">
        <v>13264895</v>
      </c>
      <c r="C263" s="112">
        <v>0</v>
      </c>
      <c r="D263" s="116">
        <v>0</v>
      </c>
    </row>
    <row r="264" spans="1:4" s="58" customFormat="1" ht="27.6" customHeight="1" thickBot="1" x14ac:dyDescent="0.35">
      <c r="A264" s="26" t="s">
        <v>1</v>
      </c>
      <c r="B264" s="9">
        <f>SUM(B263:B263)</f>
        <v>13264895</v>
      </c>
      <c r="C264" s="9">
        <f>SUM(C263:C263)</f>
        <v>0</v>
      </c>
      <c r="D264" s="9">
        <f>SUM(D263:D263)</f>
        <v>0</v>
      </c>
    </row>
    <row r="265" spans="1:4" s="58" customFormat="1" ht="22.9" customHeight="1" x14ac:dyDescent="0.3">
      <c r="A265" s="6"/>
      <c r="B265" s="7"/>
      <c r="C265" s="7"/>
      <c r="D265" s="7"/>
    </row>
    <row r="266" spans="1:4" s="234" customFormat="1" ht="22.9" customHeight="1" x14ac:dyDescent="0.3">
      <c r="A266" s="6"/>
      <c r="B266" s="7"/>
      <c r="C266" s="7"/>
      <c r="D266" s="15" t="s">
        <v>15</v>
      </c>
    </row>
    <row r="267" spans="1:4" s="234" customFormat="1" ht="22.9" customHeight="1" x14ac:dyDescent="0.3">
      <c r="A267" s="6"/>
      <c r="B267" s="7"/>
      <c r="C267" s="7"/>
      <c r="D267" s="15" t="s">
        <v>38</v>
      </c>
    </row>
    <row r="268" spans="1:4" s="234" customFormat="1" ht="60" customHeight="1" x14ac:dyDescent="0.2">
      <c r="A268" s="344" t="s">
        <v>189</v>
      </c>
      <c r="B268" s="344"/>
      <c r="C268" s="344"/>
      <c r="D268" s="344"/>
    </row>
    <row r="269" spans="1:4" s="234" customFormat="1" ht="33.75" customHeight="1" x14ac:dyDescent="0.2">
      <c r="A269" s="344"/>
      <c r="B269" s="344"/>
      <c r="C269" s="344"/>
      <c r="D269" s="344"/>
    </row>
    <row r="270" spans="1:4" s="234" customFormat="1" ht="39.75" customHeight="1" x14ac:dyDescent="0.2">
      <c r="A270" s="344"/>
      <c r="B270" s="344"/>
      <c r="C270" s="344"/>
      <c r="D270" s="344"/>
    </row>
    <row r="271" spans="1:4" s="234" customFormat="1" ht="22.9" customHeight="1" thickBot="1" x14ac:dyDescent="0.25">
      <c r="A271" s="235"/>
      <c r="B271" s="235"/>
      <c r="C271" s="235"/>
      <c r="D271" s="14" t="s">
        <v>3</v>
      </c>
    </row>
    <row r="272" spans="1:4" s="234" customFormat="1" ht="22.9" customHeight="1" thickBot="1" x14ac:dyDescent="0.25">
      <c r="A272" s="345" t="s">
        <v>0</v>
      </c>
      <c r="B272" s="347" t="s">
        <v>20</v>
      </c>
      <c r="C272" s="348"/>
      <c r="D272" s="349"/>
    </row>
    <row r="273" spans="1:4" s="234" customFormat="1" ht="85.15" customHeight="1" thickBot="1" x14ac:dyDescent="0.25">
      <c r="A273" s="358"/>
      <c r="B273" s="171" t="s">
        <v>35</v>
      </c>
      <c r="C273" s="172" t="s">
        <v>36</v>
      </c>
      <c r="D273" s="173" t="s">
        <v>37</v>
      </c>
    </row>
    <row r="274" spans="1:4" s="234" customFormat="1" ht="22.9" customHeight="1" thickBot="1" x14ac:dyDescent="0.25">
      <c r="A274" s="247">
        <v>1</v>
      </c>
      <c r="B274" s="8">
        <v>2</v>
      </c>
      <c r="C274" s="8">
        <v>3</v>
      </c>
      <c r="D274" s="8">
        <v>4</v>
      </c>
    </row>
    <row r="275" spans="1:4" s="234" customFormat="1" ht="31.5" customHeight="1" x14ac:dyDescent="0.25">
      <c r="A275" s="159" t="s">
        <v>94</v>
      </c>
      <c r="B275" s="12">
        <v>3800000</v>
      </c>
      <c r="C275" s="12">
        <v>0</v>
      </c>
      <c r="D275" s="113">
        <v>0</v>
      </c>
    </row>
    <row r="276" spans="1:4" s="234" customFormat="1" ht="31.5" customHeight="1" x14ac:dyDescent="0.25">
      <c r="A276" s="4" t="s">
        <v>53</v>
      </c>
      <c r="B276" s="11">
        <v>29151304</v>
      </c>
      <c r="C276" s="11">
        <v>0</v>
      </c>
      <c r="D276" s="114">
        <v>0</v>
      </c>
    </row>
    <row r="277" spans="1:4" s="234" customFormat="1" ht="31.5" customHeight="1" thickBot="1" x14ac:dyDescent="0.3">
      <c r="A277" s="5" t="s">
        <v>104</v>
      </c>
      <c r="B277" s="168">
        <v>0</v>
      </c>
      <c r="C277" s="168">
        <v>31498406</v>
      </c>
      <c r="D277" s="169">
        <v>0</v>
      </c>
    </row>
    <row r="278" spans="1:4" s="234" customFormat="1" ht="22.9" customHeight="1" thickBot="1" x14ac:dyDescent="0.35">
      <c r="A278" s="26" t="s">
        <v>1</v>
      </c>
      <c r="B278" s="9">
        <f>SUM(B275:B277)</f>
        <v>32951304</v>
      </c>
      <c r="C278" s="9">
        <f>SUM(C275:C277)</f>
        <v>31498406</v>
      </c>
      <c r="D278" s="9">
        <f t="shared" ref="D278" si="5">SUM(D275:D277)</f>
        <v>0</v>
      </c>
    </row>
    <row r="279" spans="1:4" s="58" customFormat="1" ht="33" customHeight="1" x14ac:dyDescent="0.3">
      <c r="A279" s="6"/>
      <c r="B279" s="7"/>
      <c r="C279" s="7"/>
      <c r="D279" s="15"/>
    </row>
    <row r="280" spans="1:4" s="58" customFormat="1" ht="33" customHeight="1" x14ac:dyDescent="0.3">
      <c r="A280" s="6"/>
      <c r="B280" s="7"/>
      <c r="C280" s="7"/>
      <c r="D280" s="15" t="s">
        <v>16</v>
      </c>
    </row>
    <row r="281" spans="1:4" s="58" customFormat="1" ht="25.15" customHeight="1" x14ac:dyDescent="0.3">
      <c r="A281" s="6"/>
      <c r="B281" s="7"/>
      <c r="C281" s="7"/>
      <c r="D281" s="15" t="s">
        <v>38</v>
      </c>
    </row>
    <row r="282" spans="1:4" s="58" customFormat="1" ht="41.45" customHeight="1" x14ac:dyDescent="0.2">
      <c r="A282" s="344" t="s">
        <v>188</v>
      </c>
      <c r="B282" s="344"/>
      <c r="C282" s="344"/>
      <c r="D282" s="344"/>
    </row>
    <row r="283" spans="1:4" s="58" customFormat="1" ht="93.75" customHeight="1" x14ac:dyDescent="0.2">
      <c r="A283" s="344"/>
      <c r="B283" s="344"/>
      <c r="C283" s="344"/>
      <c r="D283" s="344"/>
    </row>
    <row r="284" spans="1:4" s="58" customFormat="1" ht="78.599999999999994" customHeight="1" x14ac:dyDescent="0.2">
      <c r="A284" s="344"/>
      <c r="B284" s="344"/>
      <c r="C284" s="344"/>
      <c r="D284" s="344"/>
    </row>
    <row r="285" spans="1:4" s="58" customFormat="1" ht="22.15" customHeight="1" thickBot="1" x14ac:dyDescent="0.25">
      <c r="A285" s="164"/>
      <c r="B285" s="164"/>
      <c r="C285" s="164"/>
      <c r="D285" s="14" t="s">
        <v>3</v>
      </c>
    </row>
    <row r="286" spans="1:4" s="58" customFormat="1" ht="27.6" customHeight="1" thickBot="1" x14ac:dyDescent="0.25">
      <c r="A286" s="345" t="s">
        <v>0</v>
      </c>
      <c r="B286" s="347" t="s">
        <v>20</v>
      </c>
      <c r="C286" s="348"/>
      <c r="D286" s="349"/>
    </row>
    <row r="287" spans="1:4" s="58" customFormat="1" ht="77.45" customHeight="1" thickBot="1" x14ac:dyDescent="0.25">
      <c r="A287" s="358"/>
      <c r="B287" s="171" t="s">
        <v>35</v>
      </c>
      <c r="C287" s="172" t="s">
        <v>36</v>
      </c>
      <c r="D287" s="173" t="s">
        <v>37</v>
      </c>
    </row>
    <row r="288" spans="1:4" s="58" customFormat="1" ht="18.600000000000001" customHeight="1" thickBot="1" x14ac:dyDescent="0.25">
      <c r="A288" s="247">
        <v>1</v>
      </c>
      <c r="B288" s="8">
        <v>2</v>
      </c>
      <c r="C288" s="8">
        <v>3</v>
      </c>
      <c r="D288" s="8">
        <v>4</v>
      </c>
    </row>
    <row r="289" spans="1:4" s="234" customFormat="1" ht="36.6" customHeight="1" thickBot="1" x14ac:dyDescent="0.3">
      <c r="A289" s="236" t="s">
        <v>110</v>
      </c>
      <c r="B289" s="237">
        <v>1233750</v>
      </c>
      <c r="C289" s="237">
        <v>0</v>
      </c>
      <c r="D289" s="238">
        <v>0</v>
      </c>
    </row>
    <row r="290" spans="1:4" s="58" customFormat="1" ht="22.9" customHeight="1" thickBot="1" x14ac:dyDescent="0.35">
      <c r="A290" s="26" t="s">
        <v>1</v>
      </c>
      <c r="B290" s="9">
        <f>SUM(B289:B289)</f>
        <v>1233750</v>
      </c>
      <c r="C290" s="9">
        <f>SUM(C289:C289)</f>
        <v>0</v>
      </c>
      <c r="D290" s="9">
        <f>SUM(D289:D289)</f>
        <v>0</v>
      </c>
    </row>
    <row r="291" spans="1:4" s="58" customFormat="1" ht="22.9" customHeight="1" x14ac:dyDescent="0.3">
      <c r="A291" s="6"/>
      <c r="B291" s="7"/>
      <c r="C291" s="7"/>
      <c r="D291" s="7"/>
    </row>
    <row r="292" spans="1:4" s="58" customFormat="1" ht="27.6" customHeight="1" x14ac:dyDescent="0.3">
      <c r="A292" s="6"/>
      <c r="B292" s="7"/>
      <c r="C292" s="7"/>
      <c r="D292" s="15" t="s">
        <v>59</v>
      </c>
    </row>
    <row r="293" spans="1:4" s="58" customFormat="1" ht="22.9" customHeight="1" x14ac:dyDescent="0.3">
      <c r="A293" s="6"/>
      <c r="B293" s="7"/>
      <c r="C293" s="7"/>
      <c r="D293" s="15" t="s">
        <v>38</v>
      </c>
    </row>
    <row r="294" spans="1:4" s="58" customFormat="1" ht="27.6" customHeight="1" x14ac:dyDescent="0.2">
      <c r="A294" s="344" t="s">
        <v>124</v>
      </c>
      <c r="B294" s="344"/>
      <c r="C294" s="344"/>
      <c r="D294" s="344"/>
    </row>
    <row r="295" spans="1:4" s="58" customFormat="1" ht="27.6" customHeight="1" x14ac:dyDescent="0.2">
      <c r="A295" s="344"/>
      <c r="B295" s="344"/>
      <c r="C295" s="344"/>
      <c r="D295" s="344"/>
    </row>
    <row r="296" spans="1:4" s="58" customFormat="1" ht="45" customHeight="1" x14ac:dyDescent="0.2">
      <c r="A296" s="344"/>
      <c r="B296" s="344"/>
      <c r="C296" s="344"/>
      <c r="D296" s="344"/>
    </row>
    <row r="297" spans="1:4" s="58" customFormat="1" ht="21.6" customHeight="1" thickBot="1" x14ac:dyDescent="0.25">
      <c r="A297" s="164"/>
      <c r="B297" s="164"/>
      <c r="C297" s="164"/>
      <c r="D297" s="14" t="s">
        <v>3</v>
      </c>
    </row>
    <row r="298" spans="1:4" s="58" customFormat="1" ht="27.6" customHeight="1" thickBot="1" x14ac:dyDescent="0.25">
      <c r="A298" s="345" t="s">
        <v>0</v>
      </c>
      <c r="B298" s="347" t="s">
        <v>20</v>
      </c>
      <c r="C298" s="348"/>
      <c r="D298" s="349"/>
    </row>
    <row r="299" spans="1:4" s="58" customFormat="1" ht="84" customHeight="1" thickBot="1" x14ac:dyDescent="0.25">
      <c r="A299" s="358"/>
      <c r="B299" s="171" t="s">
        <v>35</v>
      </c>
      <c r="C299" s="172" t="s">
        <v>36</v>
      </c>
      <c r="D299" s="173" t="s">
        <v>37</v>
      </c>
    </row>
    <row r="300" spans="1:4" s="58" customFormat="1" ht="16.149999999999999" customHeight="1" thickBot="1" x14ac:dyDescent="0.25">
      <c r="A300" s="8">
        <v>1</v>
      </c>
      <c r="B300" s="249">
        <v>2</v>
      </c>
      <c r="C300" s="8">
        <v>3</v>
      </c>
      <c r="D300" s="8">
        <v>4</v>
      </c>
    </row>
    <row r="301" spans="1:4" s="58" customFormat="1" ht="27.6" customHeight="1" thickBot="1" x14ac:dyDescent="0.3">
      <c r="A301" s="115" t="s">
        <v>109</v>
      </c>
      <c r="B301" s="112">
        <v>73355833</v>
      </c>
      <c r="C301" s="112">
        <v>0</v>
      </c>
      <c r="D301" s="116">
        <v>0</v>
      </c>
    </row>
    <row r="302" spans="1:4" s="58" customFormat="1" ht="27.6" customHeight="1" thickBot="1" x14ac:dyDescent="0.35">
      <c r="A302" s="26" t="s">
        <v>1</v>
      </c>
      <c r="B302" s="9">
        <f>SUM(B301:B301)</f>
        <v>73355833</v>
      </c>
      <c r="C302" s="9">
        <f>SUM(C301:C301)</f>
        <v>0</v>
      </c>
      <c r="D302" s="9">
        <f>SUM(D301:D301)</f>
        <v>0</v>
      </c>
    </row>
    <row r="303" spans="1:4" s="58" customFormat="1" ht="27.6" customHeight="1" x14ac:dyDescent="0.3">
      <c r="A303" s="17"/>
      <c r="B303" s="18"/>
      <c r="C303" s="18"/>
      <c r="D303" s="18"/>
    </row>
    <row r="304" spans="1:4" s="58" customFormat="1" ht="27.6" customHeight="1" x14ac:dyDescent="0.3">
      <c r="A304" s="6"/>
      <c r="B304" s="7"/>
      <c r="C304" s="7"/>
      <c r="D304" s="15" t="s">
        <v>13</v>
      </c>
    </row>
    <row r="305" spans="1:4" s="58" customFormat="1" ht="27.6" customHeight="1" x14ac:dyDescent="0.3">
      <c r="A305" s="6"/>
      <c r="B305" s="7"/>
      <c r="C305" s="7"/>
      <c r="D305" s="15" t="s">
        <v>38</v>
      </c>
    </row>
    <row r="306" spans="1:4" s="58" customFormat="1" ht="27.6" customHeight="1" x14ac:dyDescent="0.2">
      <c r="A306" s="344" t="s">
        <v>125</v>
      </c>
      <c r="B306" s="344"/>
      <c r="C306" s="344"/>
      <c r="D306" s="344"/>
    </row>
    <row r="307" spans="1:4" s="58" customFormat="1" ht="27.6" customHeight="1" x14ac:dyDescent="0.2">
      <c r="A307" s="344"/>
      <c r="B307" s="344"/>
      <c r="C307" s="344"/>
      <c r="D307" s="344"/>
    </row>
    <row r="308" spans="1:4" s="58" customFormat="1" ht="51" customHeight="1" x14ac:dyDescent="0.2">
      <c r="A308" s="344"/>
      <c r="B308" s="344"/>
      <c r="C308" s="344"/>
      <c r="D308" s="344"/>
    </row>
    <row r="309" spans="1:4" s="58" customFormat="1" ht="20.45" customHeight="1" thickBot="1" x14ac:dyDescent="0.35">
      <c r="A309" s="6"/>
      <c r="B309" s="7"/>
      <c r="C309" s="7"/>
      <c r="D309" s="14" t="s">
        <v>3</v>
      </c>
    </row>
    <row r="310" spans="1:4" s="58" customFormat="1" ht="27.6" customHeight="1" thickBot="1" x14ac:dyDescent="0.25">
      <c r="A310" s="345" t="s">
        <v>0</v>
      </c>
      <c r="B310" s="347" t="s">
        <v>20</v>
      </c>
      <c r="C310" s="348"/>
      <c r="D310" s="349"/>
    </row>
    <row r="311" spans="1:4" s="58" customFormat="1" ht="79.150000000000006" customHeight="1" thickBot="1" x14ac:dyDescent="0.25">
      <c r="A311" s="358"/>
      <c r="B311" s="171" t="s">
        <v>35</v>
      </c>
      <c r="C311" s="172" t="s">
        <v>36</v>
      </c>
      <c r="D311" s="173" t="s">
        <v>37</v>
      </c>
    </row>
    <row r="312" spans="1:4" s="58" customFormat="1" ht="19.149999999999999" customHeight="1" thickBot="1" x14ac:dyDescent="0.25">
      <c r="A312" s="8">
        <v>1</v>
      </c>
      <c r="B312" s="8">
        <v>2</v>
      </c>
      <c r="C312" s="8">
        <v>3</v>
      </c>
      <c r="D312" s="8">
        <v>4</v>
      </c>
    </row>
    <row r="313" spans="1:4" s="58" customFormat="1" ht="27.6" customHeight="1" x14ac:dyDescent="0.25">
      <c r="A313" s="178" t="s">
        <v>89</v>
      </c>
      <c r="B313" s="176">
        <v>862901150</v>
      </c>
      <c r="C313" s="176">
        <v>0</v>
      </c>
      <c r="D313" s="177">
        <v>0</v>
      </c>
    </row>
    <row r="314" spans="1:4" s="58" customFormat="1" ht="27.6" customHeight="1" x14ac:dyDescent="0.25">
      <c r="A314" s="115" t="s">
        <v>109</v>
      </c>
      <c r="B314" s="11">
        <v>882000000</v>
      </c>
      <c r="C314" s="11">
        <v>0</v>
      </c>
      <c r="D314" s="114">
        <v>0</v>
      </c>
    </row>
    <row r="315" spans="1:4" s="58" customFormat="1" ht="27.6" customHeight="1" thickBot="1" x14ac:dyDescent="0.3">
      <c r="A315" s="115" t="s">
        <v>114</v>
      </c>
      <c r="B315" s="112">
        <v>0</v>
      </c>
      <c r="C315" s="112">
        <v>341932174</v>
      </c>
      <c r="D315" s="116">
        <v>346960735</v>
      </c>
    </row>
    <row r="316" spans="1:4" s="58" customFormat="1" ht="27.6" customHeight="1" thickBot="1" x14ac:dyDescent="0.35">
      <c r="A316" s="20" t="s">
        <v>1</v>
      </c>
      <c r="B316" s="16">
        <f>SUM(B313:B315)</f>
        <v>1744901150</v>
      </c>
      <c r="C316" s="16">
        <f t="shared" ref="C316:D316" si="6">SUM(C313:C315)</f>
        <v>341932174</v>
      </c>
      <c r="D316" s="16">
        <f t="shared" si="6"/>
        <v>346960735</v>
      </c>
    </row>
    <row r="317" spans="1:4" s="58" customFormat="1" ht="27.6" customHeight="1" x14ac:dyDescent="0.3">
      <c r="A317" s="6"/>
      <c r="B317" s="7"/>
      <c r="C317" s="7"/>
      <c r="D317" s="7"/>
    </row>
    <row r="318" spans="1:4" s="58" customFormat="1" ht="27.6" customHeight="1" x14ac:dyDescent="0.25">
      <c r="B318" s="56"/>
      <c r="D318" s="15" t="s">
        <v>60</v>
      </c>
    </row>
    <row r="319" spans="1:4" s="58" customFormat="1" ht="25.15" customHeight="1" x14ac:dyDescent="0.25">
      <c r="B319" s="56"/>
      <c r="D319" s="15" t="s">
        <v>38</v>
      </c>
    </row>
    <row r="320" spans="1:4" s="58" customFormat="1" ht="57" customHeight="1" x14ac:dyDescent="0.2">
      <c r="A320" s="354" t="s">
        <v>126</v>
      </c>
      <c r="B320" s="354"/>
      <c r="C320" s="354"/>
      <c r="D320" s="354"/>
    </row>
    <row r="321" spans="1:4" s="58" customFormat="1" ht="57" customHeight="1" x14ac:dyDescent="0.2">
      <c r="A321" s="354"/>
      <c r="B321" s="354"/>
      <c r="C321" s="354"/>
      <c r="D321" s="354"/>
    </row>
    <row r="322" spans="1:4" s="58" customFormat="1" ht="27.6" customHeight="1" thickBot="1" x14ac:dyDescent="0.35">
      <c r="A322" s="6"/>
      <c r="B322" s="7"/>
      <c r="C322" s="7"/>
      <c r="D322" s="14" t="s">
        <v>3</v>
      </c>
    </row>
    <row r="323" spans="1:4" s="58" customFormat="1" ht="27.6" customHeight="1" thickBot="1" x14ac:dyDescent="0.25">
      <c r="A323" s="345" t="s">
        <v>0</v>
      </c>
      <c r="B323" s="351" t="s">
        <v>20</v>
      </c>
      <c r="C323" s="359"/>
      <c r="D323" s="353"/>
    </row>
    <row r="324" spans="1:4" s="58" customFormat="1" ht="78" customHeight="1" thickBot="1" x14ac:dyDescent="0.25">
      <c r="A324" s="358"/>
      <c r="B324" s="27" t="s">
        <v>35</v>
      </c>
      <c r="C324" s="28" t="s">
        <v>36</v>
      </c>
      <c r="D324" s="29" t="s">
        <v>37</v>
      </c>
    </row>
    <row r="325" spans="1:4" s="58" customFormat="1" ht="18.600000000000001" customHeight="1" thickBot="1" x14ac:dyDescent="0.25">
      <c r="A325" s="250">
        <v>1</v>
      </c>
      <c r="B325" s="249">
        <v>2</v>
      </c>
      <c r="C325" s="8">
        <v>3</v>
      </c>
      <c r="D325" s="8">
        <v>4</v>
      </c>
    </row>
    <row r="326" spans="1:4" s="58" customFormat="1" ht="27.6" customHeight="1" x14ac:dyDescent="0.25">
      <c r="A326" s="4" t="s">
        <v>90</v>
      </c>
      <c r="B326" s="112">
        <v>9899000</v>
      </c>
      <c r="C326" s="112">
        <v>0</v>
      </c>
      <c r="D326" s="116">
        <v>0</v>
      </c>
    </row>
    <row r="327" spans="1:4" s="58" customFormat="1" ht="27.6" customHeight="1" x14ac:dyDescent="0.25">
      <c r="A327" s="4" t="s">
        <v>93</v>
      </c>
      <c r="B327" s="112">
        <v>3515000</v>
      </c>
      <c r="C327" s="112">
        <v>0</v>
      </c>
      <c r="D327" s="116">
        <v>0</v>
      </c>
    </row>
    <row r="328" spans="1:4" s="58" customFormat="1" ht="37.5" customHeight="1" x14ac:dyDescent="0.25">
      <c r="A328" s="5" t="s">
        <v>98</v>
      </c>
      <c r="B328" s="11">
        <v>1226450</v>
      </c>
      <c r="C328" s="11">
        <v>0</v>
      </c>
      <c r="D328" s="114">
        <v>0</v>
      </c>
    </row>
    <row r="329" spans="1:4" s="58" customFormat="1" ht="24.75" customHeight="1" x14ac:dyDescent="0.25">
      <c r="A329" s="5" t="s">
        <v>102</v>
      </c>
      <c r="B329" s="112">
        <v>164414340</v>
      </c>
      <c r="C329" s="112">
        <v>0</v>
      </c>
      <c r="D329" s="116">
        <v>0</v>
      </c>
    </row>
    <row r="330" spans="1:4" s="58" customFormat="1" ht="27.6" customHeight="1" x14ac:dyDescent="0.25">
      <c r="A330" s="115" t="s">
        <v>109</v>
      </c>
      <c r="B330" s="112">
        <v>26588480</v>
      </c>
      <c r="C330" s="112">
        <v>0</v>
      </c>
      <c r="D330" s="116">
        <v>0</v>
      </c>
    </row>
    <row r="331" spans="1:4" s="58" customFormat="1" ht="27.6" customHeight="1" thickBot="1" x14ac:dyDescent="0.3">
      <c r="A331" s="115" t="s">
        <v>114</v>
      </c>
      <c r="B331" s="112">
        <v>254043970</v>
      </c>
      <c r="C331" s="112">
        <v>0</v>
      </c>
      <c r="D331" s="116">
        <v>0</v>
      </c>
    </row>
    <row r="332" spans="1:4" s="58" customFormat="1" ht="27.6" customHeight="1" thickBot="1" x14ac:dyDescent="0.35">
      <c r="A332" s="26" t="s">
        <v>1</v>
      </c>
      <c r="B332" s="9">
        <f>SUM(B326:B331)</f>
        <v>459687240</v>
      </c>
      <c r="C332" s="9">
        <f t="shared" ref="C332:D332" si="7">SUM(C326:C331)</f>
        <v>0</v>
      </c>
      <c r="D332" s="9">
        <f t="shared" si="7"/>
        <v>0</v>
      </c>
    </row>
    <row r="333" spans="1:4" s="58" customFormat="1" ht="23.45" customHeight="1" x14ac:dyDescent="0.3">
      <c r="A333" s="6"/>
      <c r="B333" s="7"/>
      <c r="C333" s="7"/>
      <c r="D333" s="7"/>
    </row>
    <row r="334" spans="1:4" ht="24.6" customHeight="1" x14ac:dyDescent="0.25">
      <c r="A334" s="58"/>
      <c r="B334" s="56"/>
      <c r="C334" s="58"/>
      <c r="D334" s="15" t="s">
        <v>19</v>
      </c>
    </row>
    <row r="335" spans="1:4" ht="25.9" customHeight="1" x14ac:dyDescent="0.25">
      <c r="A335" s="58"/>
      <c r="B335" s="56"/>
      <c r="C335" s="58"/>
      <c r="D335" s="15" t="s">
        <v>38</v>
      </c>
    </row>
    <row r="336" spans="1:4" ht="60" customHeight="1" x14ac:dyDescent="0.2">
      <c r="A336" s="354" t="s">
        <v>144</v>
      </c>
      <c r="B336" s="354"/>
      <c r="C336" s="354"/>
      <c r="D336" s="354"/>
    </row>
    <row r="337" spans="1:4" ht="78" customHeight="1" x14ac:dyDescent="0.2">
      <c r="A337" s="354"/>
      <c r="B337" s="354"/>
      <c r="C337" s="354"/>
      <c r="D337" s="354"/>
    </row>
    <row r="338" spans="1:4" ht="28.9" customHeight="1" thickBot="1" x14ac:dyDescent="0.35">
      <c r="A338" s="6"/>
      <c r="B338" s="7"/>
      <c r="C338" s="7"/>
      <c r="D338" s="14" t="s">
        <v>3</v>
      </c>
    </row>
    <row r="339" spans="1:4" ht="22.15" customHeight="1" thickBot="1" x14ac:dyDescent="0.25">
      <c r="A339" s="345" t="s">
        <v>0</v>
      </c>
      <c r="B339" s="351" t="s">
        <v>20</v>
      </c>
      <c r="C339" s="359"/>
      <c r="D339" s="353"/>
    </row>
    <row r="340" spans="1:4" ht="57.6" customHeight="1" thickBot="1" x14ac:dyDescent="0.25">
      <c r="A340" s="358"/>
      <c r="B340" s="27" t="s">
        <v>35</v>
      </c>
      <c r="C340" s="28" t="s">
        <v>36</v>
      </c>
      <c r="D340" s="29" t="s">
        <v>37</v>
      </c>
    </row>
    <row r="341" spans="1:4" ht="21" customHeight="1" thickBot="1" x14ac:dyDescent="0.25">
      <c r="A341" s="250">
        <v>1</v>
      </c>
      <c r="B341" s="249">
        <v>2</v>
      </c>
      <c r="C341" s="8">
        <v>3</v>
      </c>
      <c r="D341" s="8">
        <v>4</v>
      </c>
    </row>
    <row r="342" spans="1:4" ht="25.9" customHeight="1" x14ac:dyDescent="0.25">
      <c r="A342" s="4" t="s">
        <v>89</v>
      </c>
      <c r="B342" s="112">
        <v>0</v>
      </c>
      <c r="C342" s="112">
        <v>61402083</v>
      </c>
      <c r="D342" s="116">
        <v>0</v>
      </c>
    </row>
    <row r="343" spans="1:4" ht="25.9" customHeight="1" x14ac:dyDescent="0.25">
      <c r="A343" s="4" t="s">
        <v>90</v>
      </c>
      <c r="B343" s="112">
        <v>136669500</v>
      </c>
      <c r="C343" s="112">
        <v>0</v>
      </c>
      <c r="D343" s="116">
        <v>0</v>
      </c>
    </row>
    <row r="344" spans="1:4" ht="42" customHeight="1" x14ac:dyDescent="0.25">
      <c r="A344" s="5" t="s">
        <v>98</v>
      </c>
      <c r="B344" s="11">
        <v>0</v>
      </c>
      <c r="C344" s="11">
        <v>76392917</v>
      </c>
      <c r="D344" s="114">
        <v>0</v>
      </c>
    </row>
    <row r="345" spans="1:4" ht="22.15" customHeight="1" x14ac:dyDescent="0.25">
      <c r="A345" s="4" t="s">
        <v>109</v>
      </c>
      <c r="B345" s="112">
        <v>65895850</v>
      </c>
      <c r="C345" s="112">
        <v>162428750</v>
      </c>
      <c r="D345" s="116">
        <v>0</v>
      </c>
    </row>
    <row r="346" spans="1:4" ht="25.15" customHeight="1" thickBot="1" x14ac:dyDescent="0.3">
      <c r="A346" s="115" t="s">
        <v>111</v>
      </c>
      <c r="B346" s="112">
        <v>575368060</v>
      </c>
      <c r="C346" s="112">
        <v>129715420</v>
      </c>
      <c r="D346" s="116">
        <v>0</v>
      </c>
    </row>
    <row r="347" spans="1:4" ht="29.45" customHeight="1" thickBot="1" x14ac:dyDescent="0.35">
      <c r="A347" s="26" t="s">
        <v>1</v>
      </c>
      <c r="B347" s="9">
        <f>SUM(B342:B346)</f>
        <v>777933410</v>
      </c>
      <c r="C347" s="9">
        <f>SUM(C342:C346)</f>
        <v>429939170</v>
      </c>
      <c r="D347" s="9">
        <f>SUM(D342:D346)</f>
        <v>0</v>
      </c>
    </row>
    <row r="348" spans="1:4" ht="23.45" customHeight="1" x14ac:dyDescent="0.3">
      <c r="A348" s="6"/>
      <c r="B348" s="7"/>
      <c r="C348" s="7"/>
      <c r="D348" s="7"/>
    </row>
    <row r="349" spans="1:4" s="58" customFormat="1" ht="22.15" customHeight="1" x14ac:dyDescent="0.25">
      <c r="B349" s="56"/>
      <c r="D349" s="15" t="s">
        <v>21</v>
      </c>
    </row>
    <row r="350" spans="1:4" s="58" customFormat="1" ht="23.45" customHeight="1" x14ac:dyDescent="0.25">
      <c r="B350" s="56"/>
      <c r="D350" s="15" t="s">
        <v>38</v>
      </c>
    </row>
    <row r="351" spans="1:4" ht="13.15" customHeight="1" x14ac:dyDescent="0.2">
      <c r="A351" s="354" t="s">
        <v>127</v>
      </c>
      <c r="B351" s="354"/>
      <c r="C351" s="354"/>
      <c r="D351" s="354"/>
    </row>
    <row r="352" spans="1:4" ht="126" customHeight="1" x14ac:dyDescent="0.2">
      <c r="A352" s="354"/>
      <c r="B352" s="354"/>
      <c r="C352" s="354"/>
      <c r="D352" s="354"/>
    </row>
    <row r="353" spans="1:4" ht="19.5" thickBot="1" x14ac:dyDescent="0.35">
      <c r="A353" s="6"/>
      <c r="B353" s="7"/>
      <c r="C353" s="7"/>
      <c r="D353" s="14" t="s">
        <v>3</v>
      </c>
    </row>
    <row r="354" spans="1:4" ht="21.6" customHeight="1" thickBot="1" x14ac:dyDescent="0.25">
      <c r="A354" s="345" t="s">
        <v>0</v>
      </c>
      <c r="B354" s="351" t="s">
        <v>20</v>
      </c>
      <c r="C354" s="359"/>
      <c r="D354" s="353"/>
    </row>
    <row r="355" spans="1:4" ht="79.150000000000006" customHeight="1" thickBot="1" x14ac:dyDescent="0.25">
      <c r="A355" s="358"/>
      <c r="B355" s="27" t="s">
        <v>35</v>
      </c>
      <c r="C355" s="28" t="s">
        <v>36</v>
      </c>
      <c r="D355" s="29" t="s">
        <v>37</v>
      </c>
    </row>
    <row r="356" spans="1:4" ht="18" customHeight="1" thickBot="1" x14ac:dyDescent="0.25">
      <c r="A356" s="247">
        <v>1</v>
      </c>
      <c r="B356" s="8">
        <v>2</v>
      </c>
      <c r="C356" s="8">
        <v>3</v>
      </c>
      <c r="D356" s="8">
        <v>4</v>
      </c>
    </row>
    <row r="357" spans="1:4" ht="21.6" customHeight="1" x14ac:dyDescent="0.25">
      <c r="A357" s="4" t="s">
        <v>87</v>
      </c>
      <c r="B357" s="11">
        <v>1843601</v>
      </c>
      <c r="C357" s="11">
        <v>0</v>
      </c>
      <c r="D357" s="114">
        <v>0</v>
      </c>
    </row>
    <row r="358" spans="1:4" ht="21.6" customHeight="1" x14ac:dyDescent="0.25">
      <c r="A358" s="4" t="s">
        <v>89</v>
      </c>
      <c r="B358" s="11">
        <v>0</v>
      </c>
      <c r="C358" s="11">
        <v>700059</v>
      </c>
      <c r="D358" s="114">
        <v>0</v>
      </c>
    </row>
    <row r="359" spans="1:4" ht="21.6" customHeight="1" x14ac:dyDescent="0.25">
      <c r="A359" s="4" t="s">
        <v>90</v>
      </c>
      <c r="B359" s="11">
        <v>977108</v>
      </c>
      <c r="C359" s="11">
        <v>0</v>
      </c>
      <c r="D359" s="114">
        <v>0</v>
      </c>
    </row>
    <row r="360" spans="1:4" ht="21.6" customHeight="1" x14ac:dyDescent="0.25">
      <c r="A360" s="4" t="s">
        <v>51</v>
      </c>
      <c r="B360" s="11">
        <v>884928</v>
      </c>
      <c r="C360" s="11">
        <v>0</v>
      </c>
      <c r="D360" s="114">
        <v>0</v>
      </c>
    </row>
    <row r="361" spans="1:4" ht="21.6" customHeight="1" x14ac:dyDescent="0.25">
      <c r="A361" s="4" t="s">
        <v>92</v>
      </c>
      <c r="B361" s="11">
        <v>0</v>
      </c>
      <c r="C361" s="11">
        <v>1010998</v>
      </c>
      <c r="D361" s="114">
        <v>0</v>
      </c>
    </row>
    <row r="362" spans="1:4" ht="40.15" customHeight="1" x14ac:dyDescent="0.25">
      <c r="A362" s="5" t="s">
        <v>95</v>
      </c>
      <c r="B362" s="11">
        <v>0</v>
      </c>
      <c r="C362" s="11">
        <v>0</v>
      </c>
      <c r="D362" s="114">
        <v>1515892</v>
      </c>
    </row>
    <row r="363" spans="1:4" ht="21.6" customHeight="1" x14ac:dyDescent="0.25">
      <c r="A363" s="4" t="s">
        <v>96</v>
      </c>
      <c r="B363" s="11">
        <v>995545</v>
      </c>
      <c r="C363" s="11">
        <v>0</v>
      </c>
      <c r="D363" s="114">
        <v>0</v>
      </c>
    </row>
    <row r="364" spans="1:4" ht="21.6" customHeight="1" x14ac:dyDescent="0.25">
      <c r="A364" s="4" t="s">
        <v>97</v>
      </c>
      <c r="B364" s="11">
        <v>0</v>
      </c>
      <c r="C364" s="11">
        <v>0</v>
      </c>
      <c r="D364" s="114">
        <v>909535</v>
      </c>
    </row>
    <row r="365" spans="1:4" ht="38.450000000000003" customHeight="1" x14ac:dyDescent="0.25">
      <c r="A365" s="5" t="s">
        <v>98</v>
      </c>
      <c r="B365" s="11">
        <v>0</v>
      </c>
      <c r="C365" s="11">
        <v>1120094</v>
      </c>
      <c r="D365" s="114">
        <v>0</v>
      </c>
    </row>
    <row r="366" spans="1:4" ht="24.6" customHeight="1" x14ac:dyDescent="0.25">
      <c r="A366" s="4" t="s">
        <v>99</v>
      </c>
      <c r="B366" s="11">
        <v>0</v>
      </c>
      <c r="C366" s="11">
        <v>0</v>
      </c>
      <c r="D366" s="114">
        <v>909535</v>
      </c>
    </row>
    <row r="367" spans="1:4" ht="21.6" customHeight="1" x14ac:dyDescent="0.25">
      <c r="A367" s="4" t="s">
        <v>100</v>
      </c>
      <c r="B367" s="11">
        <v>958673</v>
      </c>
      <c r="C367" s="11">
        <v>0</v>
      </c>
      <c r="D367" s="114">
        <v>0</v>
      </c>
    </row>
    <row r="368" spans="1:4" ht="22.15" customHeight="1" x14ac:dyDescent="0.25">
      <c r="A368" s="4" t="s">
        <v>102</v>
      </c>
      <c r="B368" s="11">
        <v>0</v>
      </c>
      <c r="C368" s="11">
        <v>1260573</v>
      </c>
      <c r="D368" s="114">
        <v>0</v>
      </c>
    </row>
    <row r="369" spans="1:4" ht="21.6" customHeight="1" x14ac:dyDescent="0.25">
      <c r="A369" s="115" t="s">
        <v>53</v>
      </c>
      <c r="B369" s="112">
        <v>0</v>
      </c>
      <c r="C369" s="112">
        <v>0</v>
      </c>
      <c r="D369" s="116">
        <v>1091442</v>
      </c>
    </row>
    <row r="370" spans="1:4" ht="23.45" customHeight="1" x14ac:dyDescent="0.25">
      <c r="A370" s="115" t="s">
        <v>106</v>
      </c>
      <c r="B370" s="112">
        <v>0</v>
      </c>
      <c r="C370" s="112">
        <v>1568131</v>
      </c>
      <c r="D370" s="116">
        <v>0</v>
      </c>
    </row>
    <row r="371" spans="1:4" ht="25.15" customHeight="1" thickBot="1" x14ac:dyDescent="0.3">
      <c r="A371" s="166" t="s">
        <v>108</v>
      </c>
      <c r="B371" s="168">
        <v>0</v>
      </c>
      <c r="C371" s="168">
        <v>0</v>
      </c>
      <c r="D371" s="169">
        <v>1212714</v>
      </c>
    </row>
    <row r="372" spans="1:4" ht="31.9" customHeight="1" thickBot="1" x14ac:dyDescent="0.35">
      <c r="A372" s="147" t="s">
        <v>1</v>
      </c>
      <c r="B372" s="170">
        <f>SUM(B357:B371)</f>
        <v>5659855</v>
      </c>
      <c r="C372" s="170">
        <f t="shared" ref="C372:D372" si="8">SUM(C357:C371)</f>
        <v>5659855</v>
      </c>
      <c r="D372" s="170">
        <f t="shared" si="8"/>
        <v>5639118</v>
      </c>
    </row>
    <row r="373" spans="1:4" ht="18" customHeight="1" x14ac:dyDescent="0.3">
      <c r="A373" s="6"/>
      <c r="B373" s="7"/>
      <c r="C373" s="7"/>
      <c r="D373" s="7"/>
    </row>
    <row r="374" spans="1:4" ht="20.25" customHeight="1" x14ac:dyDescent="0.25">
      <c r="A374" s="58"/>
      <c r="B374" s="56"/>
      <c r="C374" s="58"/>
      <c r="D374" s="15" t="s">
        <v>22</v>
      </c>
    </row>
    <row r="375" spans="1:4" ht="17.45" customHeight="1" x14ac:dyDescent="0.25">
      <c r="A375" s="58"/>
      <c r="B375" s="56"/>
      <c r="C375" s="58"/>
      <c r="D375" s="15" t="s">
        <v>38</v>
      </c>
    </row>
    <row r="376" spans="1:4" s="58" customFormat="1" ht="20.45" customHeight="1" x14ac:dyDescent="0.2">
      <c r="A376" s="354" t="s">
        <v>128</v>
      </c>
      <c r="B376" s="354"/>
      <c r="C376" s="354"/>
      <c r="D376" s="354"/>
    </row>
    <row r="377" spans="1:4" ht="84" customHeight="1" x14ac:dyDescent="0.2">
      <c r="A377" s="354"/>
      <c r="B377" s="354"/>
      <c r="C377" s="354"/>
      <c r="D377" s="354"/>
    </row>
    <row r="378" spans="1:4" ht="19.5" customHeight="1" thickBot="1" x14ac:dyDescent="0.35">
      <c r="A378" s="6"/>
      <c r="B378" s="7"/>
      <c r="C378" s="7"/>
      <c r="D378" s="14" t="s">
        <v>3</v>
      </c>
    </row>
    <row r="379" spans="1:4" ht="19.5" customHeight="1" thickBot="1" x14ac:dyDescent="0.25">
      <c r="A379" s="345" t="s">
        <v>0</v>
      </c>
      <c r="B379" s="351" t="s">
        <v>20</v>
      </c>
      <c r="C379" s="359"/>
      <c r="D379" s="353"/>
    </row>
    <row r="380" spans="1:4" ht="55.5" customHeight="1" thickBot="1" x14ac:dyDescent="0.25">
      <c r="A380" s="358"/>
      <c r="B380" s="27" t="s">
        <v>35</v>
      </c>
      <c r="C380" s="28" t="s">
        <v>36</v>
      </c>
      <c r="D380" s="29" t="s">
        <v>37</v>
      </c>
    </row>
    <row r="381" spans="1:4" ht="18" customHeight="1" thickBot="1" x14ac:dyDescent="0.25">
      <c r="A381" s="250">
        <v>1</v>
      </c>
      <c r="B381" s="249">
        <v>2</v>
      </c>
      <c r="C381" s="8">
        <v>3</v>
      </c>
      <c r="D381" s="8">
        <v>4</v>
      </c>
    </row>
    <row r="382" spans="1:4" ht="18" customHeight="1" x14ac:dyDescent="0.25">
      <c r="A382" s="160" t="s">
        <v>88</v>
      </c>
      <c r="B382" s="179">
        <v>1523778.5</v>
      </c>
      <c r="C382" s="179">
        <v>888870.79</v>
      </c>
      <c r="D382" s="180">
        <v>879166.67</v>
      </c>
    </row>
    <row r="383" spans="1:4" s="58" customFormat="1" ht="18" customHeight="1" x14ac:dyDescent="0.25">
      <c r="A383" s="5" t="s">
        <v>87</v>
      </c>
      <c r="B383" s="181">
        <v>0</v>
      </c>
      <c r="C383" s="181">
        <v>888870.79</v>
      </c>
      <c r="D383" s="182">
        <v>879166.67</v>
      </c>
    </row>
    <row r="384" spans="1:4" s="58" customFormat="1" ht="18" customHeight="1" x14ac:dyDescent="0.25">
      <c r="A384" s="5" t="s">
        <v>89</v>
      </c>
      <c r="B384" s="181">
        <v>0</v>
      </c>
      <c r="C384" s="181">
        <v>888870.79</v>
      </c>
      <c r="D384" s="182">
        <v>879166.67</v>
      </c>
    </row>
    <row r="385" spans="1:4" s="58" customFormat="1" ht="18" customHeight="1" x14ac:dyDescent="0.25">
      <c r="A385" s="5" t="s">
        <v>90</v>
      </c>
      <c r="B385" s="181">
        <v>0</v>
      </c>
      <c r="C385" s="181">
        <v>888870.79</v>
      </c>
      <c r="D385" s="182">
        <v>879166.67</v>
      </c>
    </row>
    <row r="386" spans="1:4" s="58" customFormat="1" ht="18" customHeight="1" x14ac:dyDescent="0.25">
      <c r="A386" s="5" t="s">
        <v>51</v>
      </c>
      <c r="B386" s="181">
        <v>0</v>
      </c>
      <c r="C386" s="181">
        <v>888870.79</v>
      </c>
      <c r="D386" s="182">
        <v>879166.67</v>
      </c>
    </row>
    <row r="387" spans="1:4" s="58" customFormat="1" ht="18" customHeight="1" x14ac:dyDescent="0.25">
      <c r="A387" s="5" t="s">
        <v>92</v>
      </c>
      <c r="B387" s="183">
        <v>1523778.5</v>
      </c>
      <c r="C387" s="183">
        <v>888870.79</v>
      </c>
      <c r="D387" s="184">
        <v>879166.67</v>
      </c>
    </row>
    <row r="388" spans="1:4" ht="18" customHeight="1" x14ac:dyDescent="0.25">
      <c r="A388" s="5" t="s">
        <v>93</v>
      </c>
      <c r="B388" s="183">
        <v>0</v>
      </c>
      <c r="C388" s="183">
        <v>888870.79</v>
      </c>
      <c r="D388" s="184">
        <v>879166.67</v>
      </c>
    </row>
    <row r="389" spans="1:4" s="58" customFormat="1" ht="18" customHeight="1" x14ac:dyDescent="0.25">
      <c r="A389" s="5" t="s">
        <v>172</v>
      </c>
      <c r="B389" s="183">
        <v>440268.71</v>
      </c>
      <c r="C389" s="183">
        <v>0</v>
      </c>
      <c r="D389" s="184">
        <v>0</v>
      </c>
    </row>
    <row r="390" spans="1:4" s="58" customFormat="1" ht="20.45" customHeight="1" x14ac:dyDescent="0.25">
      <c r="A390" s="5" t="s">
        <v>94</v>
      </c>
      <c r="B390" s="183">
        <v>0</v>
      </c>
      <c r="C390" s="183">
        <v>888870.79</v>
      </c>
      <c r="D390" s="184">
        <v>879166.67</v>
      </c>
    </row>
    <row r="391" spans="1:4" s="58" customFormat="1" ht="35.450000000000003" customHeight="1" x14ac:dyDescent="0.25">
      <c r="A391" s="5" t="s">
        <v>95</v>
      </c>
      <c r="B391" s="183">
        <v>1523778.5</v>
      </c>
      <c r="C391" s="183">
        <v>888870.79</v>
      </c>
      <c r="D391" s="184">
        <v>879166.67</v>
      </c>
    </row>
    <row r="392" spans="1:4" s="58" customFormat="1" ht="18.75" customHeight="1" x14ac:dyDescent="0.25">
      <c r="A392" s="5" t="s">
        <v>96</v>
      </c>
      <c r="B392" s="181">
        <v>0</v>
      </c>
      <c r="C392" s="183">
        <v>888870.79</v>
      </c>
      <c r="D392" s="184">
        <v>879166.67</v>
      </c>
    </row>
    <row r="393" spans="1:4" s="58" customFormat="1" ht="18.75" customHeight="1" x14ac:dyDescent="0.25">
      <c r="A393" s="5" t="s">
        <v>173</v>
      </c>
      <c r="B393" s="183">
        <v>1203667.69</v>
      </c>
      <c r="C393" s="181">
        <v>0</v>
      </c>
      <c r="D393" s="182">
        <v>0</v>
      </c>
    </row>
    <row r="394" spans="1:4" s="58" customFormat="1" ht="18.75" customHeight="1" x14ac:dyDescent="0.25">
      <c r="A394" s="5" t="s">
        <v>97</v>
      </c>
      <c r="B394" s="183">
        <v>0</v>
      </c>
      <c r="C394" s="183">
        <v>888870.79</v>
      </c>
      <c r="D394" s="184">
        <v>879166.67</v>
      </c>
    </row>
    <row r="395" spans="1:4" ht="33.75" customHeight="1" x14ac:dyDescent="0.25">
      <c r="A395" s="5" t="s">
        <v>112</v>
      </c>
      <c r="B395" s="183">
        <v>0</v>
      </c>
      <c r="C395" s="183">
        <v>888870.79</v>
      </c>
      <c r="D395" s="184">
        <v>879166.67</v>
      </c>
    </row>
    <row r="396" spans="1:4" s="58" customFormat="1" ht="18.75" customHeight="1" x14ac:dyDescent="0.25">
      <c r="A396" s="5" t="s">
        <v>43</v>
      </c>
      <c r="B396" s="183">
        <v>1148171.53</v>
      </c>
      <c r="C396" s="183">
        <v>0</v>
      </c>
      <c r="D396" s="184">
        <v>0</v>
      </c>
    </row>
    <row r="397" spans="1:4" s="58" customFormat="1" ht="33.75" customHeight="1" x14ac:dyDescent="0.25">
      <c r="A397" s="5" t="s">
        <v>98</v>
      </c>
      <c r="B397" s="183">
        <v>0</v>
      </c>
      <c r="C397" s="183">
        <v>888870.79</v>
      </c>
      <c r="D397" s="184">
        <v>879166.67</v>
      </c>
    </row>
    <row r="398" spans="1:4" ht="18" customHeight="1" x14ac:dyDescent="0.25">
      <c r="A398" s="5" t="s">
        <v>99</v>
      </c>
      <c r="B398" s="183">
        <v>930063.65</v>
      </c>
      <c r="C398" s="183">
        <v>888870.79</v>
      </c>
      <c r="D398" s="184">
        <v>879166.67</v>
      </c>
    </row>
    <row r="399" spans="1:4" s="58" customFormat="1" ht="18" customHeight="1" x14ac:dyDescent="0.25">
      <c r="A399" s="5" t="s">
        <v>100</v>
      </c>
      <c r="B399" s="183">
        <v>0</v>
      </c>
      <c r="C399" s="183">
        <v>888870.79</v>
      </c>
      <c r="D399" s="184">
        <v>879166.67</v>
      </c>
    </row>
    <row r="400" spans="1:4" s="58" customFormat="1" ht="33" x14ac:dyDescent="0.25">
      <c r="A400" s="5" t="s">
        <v>174</v>
      </c>
      <c r="B400" s="183">
        <v>400000</v>
      </c>
      <c r="C400" s="183">
        <v>0</v>
      </c>
      <c r="D400" s="184">
        <v>0</v>
      </c>
    </row>
    <row r="401" spans="1:4" s="58" customFormat="1" ht="17.25" customHeight="1" x14ac:dyDescent="0.25">
      <c r="A401" s="5" t="s">
        <v>175</v>
      </c>
      <c r="B401" s="183">
        <v>416271.7</v>
      </c>
      <c r="C401" s="183">
        <v>0</v>
      </c>
      <c r="D401" s="184">
        <v>0</v>
      </c>
    </row>
    <row r="402" spans="1:4" s="58" customFormat="1" ht="17.25" customHeight="1" x14ac:dyDescent="0.25">
      <c r="A402" s="5" t="s">
        <v>176</v>
      </c>
      <c r="B402" s="183">
        <v>533790.99</v>
      </c>
      <c r="C402" s="183">
        <v>0</v>
      </c>
      <c r="D402" s="184">
        <v>0</v>
      </c>
    </row>
    <row r="403" spans="1:4" ht="17.25" customHeight="1" x14ac:dyDescent="0.25">
      <c r="A403" s="5" t="s">
        <v>101</v>
      </c>
      <c r="B403" s="183">
        <v>0</v>
      </c>
      <c r="C403" s="183">
        <v>888870.79</v>
      </c>
      <c r="D403" s="184">
        <v>879166.67</v>
      </c>
    </row>
    <row r="404" spans="1:4" s="58" customFormat="1" ht="17.25" customHeight="1" x14ac:dyDescent="0.25">
      <c r="A404" s="5" t="s">
        <v>102</v>
      </c>
      <c r="B404" s="183">
        <v>1316223.99</v>
      </c>
      <c r="C404" s="183">
        <v>888870.79</v>
      </c>
      <c r="D404" s="184">
        <v>879166.67</v>
      </c>
    </row>
    <row r="405" spans="1:4" ht="17.25" customHeight="1" x14ac:dyDescent="0.25">
      <c r="A405" s="5" t="s">
        <v>103</v>
      </c>
      <c r="B405" s="183">
        <v>0</v>
      </c>
      <c r="C405" s="183">
        <v>888870.79</v>
      </c>
      <c r="D405" s="184">
        <v>879166.67</v>
      </c>
    </row>
    <row r="406" spans="1:4" s="58" customFormat="1" ht="17.25" customHeight="1" x14ac:dyDescent="0.25">
      <c r="A406" s="5" t="s">
        <v>53</v>
      </c>
      <c r="B406" s="183">
        <v>1523778.5</v>
      </c>
      <c r="C406" s="183">
        <v>888870.79</v>
      </c>
      <c r="D406" s="184">
        <v>879166.67</v>
      </c>
    </row>
    <row r="407" spans="1:4" ht="17.25" customHeight="1" x14ac:dyDescent="0.25">
      <c r="A407" s="5" t="s">
        <v>105</v>
      </c>
      <c r="B407" s="183">
        <v>0</v>
      </c>
      <c r="C407" s="183">
        <v>888870.79</v>
      </c>
      <c r="D407" s="184">
        <v>879166.67</v>
      </c>
    </row>
    <row r="408" spans="1:4" ht="17.25" customHeight="1" x14ac:dyDescent="0.25">
      <c r="A408" s="5" t="s">
        <v>106</v>
      </c>
      <c r="B408" s="183">
        <v>0</v>
      </c>
      <c r="C408" s="183">
        <v>888870.79</v>
      </c>
      <c r="D408" s="184">
        <v>879166.67</v>
      </c>
    </row>
    <row r="409" spans="1:4" s="58" customFormat="1" ht="17.25" customHeight="1" x14ac:dyDescent="0.25">
      <c r="A409" s="5" t="s">
        <v>192</v>
      </c>
      <c r="B409" s="185">
        <v>1267560</v>
      </c>
      <c r="C409" s="185">
        <v>0</v>
      </c>
      <c r="D409" s="186">
        <v>0</v>
      </c>
    </row>
    <row r="410" spans="1:4" s="58" customFormat="1" ht="17.25" customHeight="1" x14ac:dyDescent="0.25">
      <c r="A410" s="5" t="s">
        <v>107</v>
      </c>
      <c r="B410" s="185">
        <v>1122902.98</v>
      </c>
      <c r="C410" s="185">
        <v>888870.79</v>
      </c>
      <c r="D410" s="186">
        <v>879166.67</v>
      </c>
    </row>
    <row r="411" spans="1:4" ht="18" customHeight="1" x14ac:dyDescent="0.25">
      <c r="A411" s="5" t="s">
        <v>108</v>
      </c>
      <c r="B411" s="185">
        <v>1523778.5</v>
      </c>
      <c r="C411" s="185">
        <v>888870.79</v>
      </c>
      <c r="D411" s="186">
        <v>879166.67</v>
      </c>
    </row>
    <row r="412" spans="1:4" ht="18.75" customHeight="1" thickBot="1" x14ac:dyDescent="0.3">
      <c r="A412" s="167" t="s">
        <v>111</v>
      </c>
      <c r="B412" s="187">
        <v>1523778.5</v>
      </c>
      <c r="C412" s="187">
        <v>888870.83</v>
      </c>
      <c r="D412" s="188">
        <v>879166.59</v>
      </c>
    </row>
    <row r="413" spans="1:4" ht="18.75" customHeight="1" thickBot="1" x14ac:dyDescent="0.35">
      <c r="A413" s="147" t="s">
        <v>1</v>
      </c>
      <c r="B413" s="189">
        <f>SUM(B382:B412)</f>
        <v>17921592.240000002</v>
      </c>
      <c r="C413" s="189">
        <f>SUM(C382:C412)</f>
        <v>21332898.999999989</v>
      </c>
      <c r="D413" s="189">
        <f>SUM(D382:D412)</f>
        <v>21100000.000000007</v>
      </c>
    </row>
    <row r="414" spans="1:4" ht="25.15" customHeight="1" x14ac:dyDescent="0.3">
      <c r="A414" s="6"/>
      <c r="B414" s="7"/>
      <c r="C414" s="7"/>
      <c r="D414" s="7"/>
    </row>
    <row r="415" spans="1:4" ht="24" customHeight="1" x14ac:dyDescent="0.3">
      <c r="A415" s="6"/>
      <c r="B415" s="7"/>
      <c r="C415" s="7"/>
      <c r="D415" s="15" t="s">
        <v>61</v>
      </c>
    </row>
    <row r="416" spans="1:4" ht="25.15" customHeight="1" x14ac:dyDescent="0.3">
      <c r="A416" s="6"/>
      <c r="B416" s="7"/>
      <c r="C416" s="7"/>
      <c r="D416" s="15" t="s">
        <v>38</v>
      </c>
    </row>
    <row r="417" spans="1:4" ht="13.15" customHeight="1" x14ac:dyDescent="0.2">
      <c r="A417" s="364" t="s">
        <v>161</v>
      </c>
      <c r="B417" s="364"/>
      <c r="C417" s="364"/>
      <c r="D417" s="364"/>
    </row>
    <row r="418" spans="1:4" ht="124.9" customHeight="1" x14ac:dyDescent="0.2">
      <c r="A418" s="364"/>
      <c r="B418" s="364"/>
      <c r="C418" s="364"/>
      <c r="D418" s="364"/>
    </row>
    <row r="419" spans="1:4" ht="19.149999999999999" customHeight="1" thickBot="1" x14ac:dyDescent="0.25">
      <c r="A419" s="58"/>
      <c r="B419" s="56"/>
      <c r="C419" s="58"/>
      <c r="D419" s="14" t="s">
        <v>3</v>
      </c>
    </row>
    <row r="420" spans="1:4" ht="22.15" customHeight="1" thickBot="1" x14ac:dyDescent="0.25">
      <c r="A420" s="345" t="s">
        <v>0</v>
      </c>
      <c r="B420" s="347" t="s">
        <v>20</v>
      </c>
      <c r="C420" s="348"/>
      <c r="D420" s="349"/>
    </row>
    <row r="421" spans="1:4" ht="61.15" customHeight="1" thickBot="1" x14ac:dyDescent="0.25">
      <c r="A421" s="358"/>
      <c r="B421" s="27" t="s">
        <v>35</v>
      </c>
      <c r="C421" s="28" t="s">
        <v>36</v>
      </c>
      <c r="D421" s="29" t="s">
        <v>37</v>
      </c>
    </row>
    <row r="422" spans="1:4" ht="17.45" customHeight="1" thickBot="1" x14ac:dyDescent="0.25">
      <c r="A422" s="250">
        <v>1</v>
      </c>
      <c r="B422" s="249">
        <v>2</v>
      </c>
      <c r="C422" s="8">
        <v>3</v>
      </c>
      <c r="D422" s="8">
        <v>4</v>
      </c>
    </row>
    <row r="423" spans="1:4" ht="22.15" customHeight="1" x14ac:dyDescent="0.25">
      <c r="A423" s="5" t="s">
        <v>88</v>
      </c>
      <c r="B423" s="183">
        <v>0</v>
      </c>
      <c r="C423" s="183">
        <v>0</v>
      </c>
      <c r="D423" s="184">
        <v>587692</v>
      </c>
    </row>
    <row r="424" spans="1:4" ht="22.15" customHeight="1" x14ac:dyDescent="0.25">
      <c r="A424" s="5" t="s">
        <v>87</v>
      </c>
      <c r="B424" s="183">
        <v>318333</v>
      </c>
      <c r="C424" s="183">
        <v>0</v>
      </c>
      <c r="D424" s="184">
        <v>0</v>
      </c>
    </row>
    <row r="425" spans="1:4" ht="21" customHeight="1" x14ac:dyDescent="0.25">
      <c r="A425" s="5" t="s">
        <v>89</v>
      </c>
      <c r="B425" s="183">
        <v>0</v>
      </c>
      <c r="C425" s="183">
        <v>0</v>
      </c>
      <c r="D425" s="184">
        <v>881539</v>
      </c>
    </row>
    <row r="426" spans="1:4" ht="22.15" customHeight="1" x14ac:dyDescent="0.25">
      <c r="A426" s="5" t="s">
        <v>90</v>
      </c>
      <c r="B426" s="183">
        <v>0</v>
      </c>
      <c r="C426" s="183">
        <v>0</v>
      </c>
      <c r="D426" s="184">
        <v>881539</v>
      </c>
    </row>
    <row r="427" spans="1:4" ht="22.15" customHeight="1" x14ac:dyDescent="0.25">
      <c r="A427" s="5" t="s">
        <v>51</v>
      </c>
      <c r="B427" s="183">
        <v>318333</v>
      </c>
      <c r="C427" s="183">
        <v>0</v>
      </c>
      <c r="D427" s="184">
        <v>0</v>
      </c>
    </row>
    <row r="428" spans="1:4" ht="22.15" customHeight="1" x14ac:dyDescent="0.25">
      <c r="A428" s="5" t="s">
        <v>92</v>
      </c>
      <c r="B428" s="183">
        <v>318333</v>
      </c>
      <c r="C428" s="183">
        <v>0</v>
      </c>
      <c r="D428" s="184">
        <v>0</v>
      </c>
    </row>
    <row r="429" spans="1:4" ht="22.15" customHeight="1" x14ac:dyDescent="0.25">
      <c r="A429" s="5" t="s">
        <v>93</v>
      </c>
      <c r="B429" s="183">
        <v>0</v>
      </c>
      <c r="C429" s="183">
        <v>1175386</v>
      </c>
      <c r="D429" s="184">
        <v>0</v>
      </c>
    </row>
    <row r="430" spans="1:4" ht="22.15" customHeight="1" x14ac:dyDescent="0.25">
      <c r="A430" s="5" t="s">
        <v>94</v>
      </c>
      <c r="B430" s="183">
        <v>318333</v>
      </c>
      <c r="C430" s="183">
        <v>0</v>
      </c>
      <c r="D430" s="184">
        <v>0</v>
      </c>
    </row>
    <row r="431" spans="1:4" ht="39.6" customHeight="1" x14ac:dyDescent="0.25">
      <c r="A431" s="5" t="s">
        <v>95</v>
      </c>
      <c r="B431" s="183">
        <v>0</v>
      </c>
      <c r="C431" s="183">
        <v>881538</v>
      </c>
      <c r="D431" s="184">
        <v>0</v>
      </c>
    </row>
    <row r="432" spans="1:4" ht="22.15" customHeight="1" x14ac:dyDescent="0.25">
      <c r="A432" s="5" t="s">
        <v>96</v>
      </c>
      <c r="B432" s="183">
        <v>0</v>
      </c>
      <c r="C432" s="183">
        <v>881538</v>
      </c>
      <c r="D432" s="184">
        <v>0</v>
      </c>
    </row>
    <row r="433" spans="1:4" ht="22.15" customHeight="1" x14ac:dyDescent="0.25">
      <c r="A433" s="5" t="s">
        <v>97</v>
      </c>
      <c r="B433" s="183">
        <v>318333</v>
      </c>
      <c r="C433" s="183">
        <v>0</v>
      </c>
      <c r="D433" s="184">
        <v>0</v>
      </c>
    </row>
    <row r="434" spans="1:4" ht="40.15" customHeight="1" x14ac:dyDescent="0.25">
      <c r="A434" s="5" t="s">
        <v>112</v>
      </c>
      <c r="B434" s="185">
        <v>0</v>
      </c>
      <c r="C434" s="185">
        <v>0</v>
      </c>
      <c r="D434" s="186">
        <v>293846</v>
      </c>
    </row>
    <row r="435" spans="1:4" ht="36" customHeight="1" x14ac:dyDescent="0.25">
      <c r="A435" s="5" t="s">
        <v>98</v>
      </c>
      <c r="B435" s="183">
        <v>0</v>
      </c>
      <c r="C435" s="183">
        <v>881538</v>
      </c>
      <c r="D435" s="184">
        <v>0</v>
      </c>
    </row>
    <row r="436" spans="1:4" ht="22.9" customHeight="1" x14ac:dyDescent="0.25">
      <c r="A436" s="5" t="s">
        <v>99</v>
      </c>
      <c r="B436" s="183">
        <v>0</v>
      </c>
      <c r="C436" s="183">
        <v>0</v>
      </c>
      <c r="D436" s="184">
        <v>293846</v>
      </c>
    </row>
    <row r="437" spans="1:4" ht="22.9" customHeight="1" x14ac:dyDescent="0.25">
      <c r="A437" s="5" t="s">
        <v>100</v>
      </c>
      <c r="B437" s="183">
        <v>318334</v>
      </c>
      <c r="C437" s="183">
        <v>0</v>
      </c>
      <c r="D437" s="184">
        <v>0</v>
      </c>
    </row>
    <row r="438" spans="1:4" ht="22.9" customHeight="1" x14ac:dyDescent="0.25">
      <c r="A438" s="5" t="s">
        <v>101</v>
      </c>
      <c r="B438" s="183">
        <v>318333</v>
      </c>
      <c r="C438" s="183">
        <v>0</v>
      </c>
      <c r="D438" s="184">
        <v>0</v>
      </c>
    </row>
    <row r="439" spans="1:4" ht="22.9" customHeight="1" x14ac:dyDescent="0.25">
      <c r="A439" s="5" t="s">
        <v>102</v>
      </c>
      <c r="B439" s="183">
        <v>318333</v>
      </c>
      <c r="C439" s="183">
        <v>0</v>
      </c>
      <c r="D439" s="184">
        <v>0</v>
      </c>
    </row>
    <row r="440" spans="1:4" ht="22.9" customHeight="1" x14ac:dyDescent="0.25">
      <c r="A440" s="5" t="s">
        <v>103</v>
      </c>
      <c r="B440" s="183">
        <v>318333</v>
      </c>
      <c r="C440" s="183">
        <v>0</v>
      </c>
      <c r="D440" s="184">
        <v>0</v>
      </c>
    </row>
    <row r="441" spans="1:4" ht="22.9" customHeight="1" x14ac:dyDescent="0.25">
      <c r="A441" s="5" t="s">
        <v>53</v>
      </c>
      <c r="B441" s="183">
        <v>318334</v>
      </c>
      <c r="C441" s="183">
        <v>0</v>
      </c>
      <c r="D441" s="184">
        <v>0</v>
      </c>
    </row>
    <row r="442" spans="1:4" ht="22.9" customHeight="1" x14ac:dyDescent="0.25">
      <c r="A442" s="5" t="s">
        <v>104</v>
      </c>
      <c r="B442" s="183">
        <v>0</v>
      </c>
      <c r="C442" s="183">
        <v>0</v>
      </c>
      <c r="D442" s="184">
        <v>293846</v>
      </c>
    </row>
    <row r="443" spans="1:4" ht="22.9" customHeight="1" x14ac:dyDescent="0.25">
      <c r="A443" s="5" t="s">
        <v>105</v>
      </c>
      <c r="B443" s="183">
        <v>0</v>
      </c>
      <c r="C443" s="183">
        <v>0</v>
      </c>
      <c r="D443" s="184">
        <v>293846</v>
      </c>
    </row>
    <row r="444" spans="1:4" ht="22.9" customHeight="1" x14ac:dyDescent="0.25">
      <c r="A444" s="5" t="s">
        <v>106</v>
      </c>
      <c r="B444" s="183">
        <v>318334</v>
      </c>
      <c r="C444" s="183">
        <v>0</v>
      </c>
      <c r="D444" s="184">
        <v>0</v>
      </c>
    </row>
    <row r="445" spans="1:4" ht="22.9" customHeight="1" x14ac:dyDescent="0.25">
      <c r="A445" s="5" t="s">
        <v>107</v>
      </c>
      <c r="B445" s="183">
        <v>318334</v>
      </c>
      <c r="C445" s="183">
        <v>0</v>
      </c>
      <c r="D445" s="184">
        <v>0</v>
      </c>
    </row>
    <row r="446" spans="1:4" ht="22.9" customHeight="1" thickBot="1" x14ac:dyDescent="0.3">
      <c r="A446" s="5" t="s">
        <v>108</v>
      </c>
      <c r="B446" s="183">
        <v>0</v>
      </c>
      <c r="C446" s="183">
        <v>0</v>
      </c>
      <c r="D446" s="184">
        <v>293846</v>
      </c>
    </row>
    <row r="447" spans="1:4" ht="26.25" customHeight="1" thickBot="1" x14ac:dyDescent="0.35">
      <c r="A447" s="20" t="s">
        <v>1</v>
      </c>
      <c r="B447" s="190">
        <f>SUM(B423:B446)</f>
        <v>3820000</v>
      </c>
      <c r="C447" s="190">
        <f t="shared" ref="C447:D447" si="9">SUM(C423:C446)</f>
        <v>3820000</v>
      </c>
      <c r="D447" s="190">
        <f t="shared" si="9"/>
        <v>3820000</v>
      </c>
    </row>
    <row r="448" spans="1:4" ht="22.15" customHeight="1" x14ac:dyDescent="0.2"/>
    <row r="449" spans="1:4" ht="18" customHeight="1" x14ac:dyDescent="0.25">
      <c r="D449" s="35" t="s">
        <v>62</v>
      </c>
    </row>
    <row r="450" spans="1:4" ht="21" customHeight="1" x14ac:dyDescent="0.25">
      <c r="D450" s="15" t="s">
        <v>38</v>
      </c>
    </row>
    <row r="451" spans="1:4" ht="18.600000000000001" customHeight="1" x14ac:dyDescent="0.2">
      <c r="A451" s="354" t="s">
        <v>145</v>
      </c>
      <c r="B451" s="355"/>
      <c r="C451" s="355"/>
      <c r="D451" s="356"/>
    </row>
    <row r="452" spans="1:4" ht="82.5" customHeight="1" x14ac:dyDescent="0.2">
      <c r="A452" s="355"/>
      <c r="B452" s="355"/>
      <c r="C452" s="355"/>
      <c r="D452" s="356"/>
    </row>
    <row r="453" spans="1:4" ht="18.600000000000001" customHeight="1" thickBot="1" x14ac:dyDescent="0.35">
      <c r="A453" s="6"/>
      <c r="B453" s="7"/>
      <c r="C453" s="7"/>
      <c r="D453" s="14" t="s">
        <v>3</v>
      </c>
    </row>
    <row r="454" spans="1:4" ht="18.600000000000001" customHeight="1" thickBot="1" x14ac:dyDescent="0.25">
      <c r="A454" s="345" t="s">
        <v>0</v>
      </c>
      <c r="B454" s="351" t="s">
        <v>20</v>
      </c>
      <c r="C454" s="352"/>
      <c r="D454" s="353"/>
    </row>
    <row r="455" spans="1:4" ht="40.9" customHeight="1" thickBot="1" x14ac:dyDescent="0.25">
      <c r="A455" s="346"/>
      <c r="B455" s="27" t="s">
        <v>35</v>
      </c>
      <c r="C455" s="28" t="s">
        <v>36</v>
      </c>
      <c r="D455" s="29" t="s">
        <v>37</v>
      </c>
    </row>
    <row r="456" spans="1:4" ht="18.600000000000001" customHeight="1" thickBot="1" x14ac:dyDescent="0.25">
      <c r="A456" s="247">
        <v>1</v>
      </c>
      <c r="B456" s="8">
        <v>2</v>
      </c>
      <c r="C456" s="248">
        <v>3</v>
      </c>
      <c r="D456" s="24">
        <v>4</v>
      </c>
    </row>
    <row r="457" spans="1:4" ht="21" customHeight="1" x14ac:dyDescent="0.25">
      <c r="A457" s="159" t="s">
        <v>88</v>
      </c>
      <c r="B457" s="117">
        <v>3163557.6</v>
      </c>
      <c r="C457" s="117">
        <v>3142630.78</v>
      </c>
      <c r="D457" s="118">
        <v>3131782.92</v>
      </c>
    </row>
    <row r="458" spans="1:4" ht="21" customHeight="1" x14ac:dyDescent="0.25">
      <c r="A458" s="160" t="s">
        <v>87</v>
      </c>
      <c r="B458" s="117">
        <v>1536192</v>
      </c>
      <c r="C458" s="117">
        <v>1325595.29</v>
      </c>
      <c r="D458" s="118">
        <v>1288799.56</v>
      </c>
    </row>
    <row r="459" spans="1:4" ht="21" customHeight="1" x14ac:dyDescent="0.25">
      <c r="A459" s="5" t="s">
        <v>89</v>
      </c>
      <c r="B459" s="119">
        <v>19895262.239999998</v>
      </c>
      <c r="C459" s="119">
        <v>16165796.18</v>
      </c>
      <c r="D459" s="120">
        <v>16109994.460000001</v>
      </c>
    </row>
    <row r="460" spans="1:4" ht="21" customHeight="1" x14ac:dyDescent="0.25">
      <c r="A460" s="5" t="s">
        <v>90</v>
      </c>
      <c r="B460" s="119">
        <v>5092597.4400000004</v>
      </c>
      <c r="C460" s="119">
        <v>4383193.97</v>
      </c>
      <c r="D460" s="120">
        <v>4368063.9000000004</v>
      </c>
    </row>
    <row r="461" spans="1:4" ht="21" customHeight="1" x14ac:dyDescent="0.25">
      <c r="A461" s="5" t="s">
        <v>51</v>
      </c>
      <c r="B461" s="119">
        <v>606816</v>
      </c>
      <c r="C461" s="119">
        <v>491440.2</v>
      </c>
      <c r="D461" s="120">
        <v>489743.83</v>
      </c>
    </row>
    <row r="462" spans="1:4" ht="21" customHeight="1" x14ac:dyDescent="0.25">
      <c r="A462" s="5" t="s">
        <v>92</v>
      </c>
      <c r="B462" s="119">
        <v>756000</v>
      </c>
      <c r="C462" s="119">
        <v>611067.1</v>
      </c>
      <c r="D462" s="120">
        <v>608957.79</v>
      </c>
    </row>
    <row r="463" spans="1:4" ht="21" customHeight="1" x14ac:dyDescent="0.25">
      <c r="A463" s="5" t="s">
        <v>93</v>
      </c>
      <c r="B463" s="119">
        <v>7650720</v>
      </c>
      <c r="C463" s="119">
        <v>6466318.4699999997</v>
      </c>
      <c r="D463" s="120">
        <v>6443997.79</v>
      </c>
    </row>
    <row r="464" spans="1:4" ht="21" customHeight="1" x14ac:dyDescent="0.25">
      <c r="A464" s="5" t="s">
        <v>94</v>
      </c>
      <c r="B464" s="119">
        <v>765072</v>
      </c>
      <c r="C464" s="119">
        <v>463799.93</v>
      </c>
      <c r="D464" s="120">
        <v>616265.28</v>
      </c>
    </row>
    <row r="465" spans="1:4" ht="33.6" customHeight="1" x14ac:dyDescent="0.25">
      <c r="A465" s="5" t="s">
        <v>95</v>
      </c>
      <c r="B465" s="119">
        <v>916776</v>
      </c>
      <c r="C465" s="119">
        <v>1055949.8</v>
      </c>
      <c r="D465" s="120">
        <v>1224359.58</v>
      </c>
    </row>
    <row r="466" spans="1:4" ht="21" customHeight="1" x14ac:dyDescent="0.25">
      <c r="A466" s="5" t="s">
        <v>96</v>
      </c>
      <c r="B466" s="119">
        <v>3020220</v>
      </c>
      <c r="C466" s="119">
        <v>2586527.39</v>
      </c>
      <c r="D466" s="120">
        <v>2577599.11</v>
      </c>
    </row>
    <row r="467" spans="1:4" ht="21" customHeight="1" x14ac:dyDescent="0.25">
      <c r="A467" s="5" t="s">
        <v>27</v>
      </c>
      <c r="B467" s="119">
        <v>888300</v>
      </c>
      <c r="C467" s="119">
        <v>718003.84</v>
      </c>
      <c r="D467" s="120">
        <v>333911.86</v>
      </c>
    </row>
    <row r="468" spans="1:4" ht="21" customHeight="1" x14ac:dyDescent="0.25">
      <c r="A468" s="5" t="s">
        <v>28</v>
      </c>
      <c r="B468" s="119">
        <v>788760</v>
      </c>
      <c r="C468" s="119">
        <v>969947.77</v>
      </c>
      <c r="D468" s="120">
        <v>966599.67</v>
      </c>
    </row>
    <row r="469" spans="1:4" ht="21" customHeight="1" x14ac:dyDescent="0.25">
      <c r="A469" s="5" t="s">
        <v>97</v>
      </c>
      <c r="B469" s="119">
        <v>1890000</v>
      </c>
      <c r="C469" s="119">
        <v>1616579.62</v>
      </c>
      <c r="D469" s="120">
        <v>1610999.45</v>
      </c>
    </row>
    <row r="470" spans="1:4" ht="21" customHeight="1" x14ac:dyDescent="0.25">
      <c r="A470" s="5" t="s">
        <v>99</v>
      </c>
      <c r="B470" s="119">
        <v>1898134.56</v>
      </c>
      <c r="C470" s="119">
        <v>1616579.62</v>
      </c>
      <c r="D470" s="120">
        <v>1610999.45</v>
      </c>
    </row>
    <row r="471" spans="1:4" ht="38.450000000000003" customHeight="1" x14ac:dyDescent="0.25">
      <c r="A471" s="5" t="s">
        <v>112</v>
      </c>
      <c r="B471" s="119">
        <v>2872800</v>
      </c>
      <c r="C471" s="119">
        <v>2554195.7999999998</v>
      </c>
      <c r="D471" s="120">
        <v>2545379.13</v>
      </c>
    </row>
    <row r="472" spans="1:4" ht="36.6" customHeight="1" x14ac:dyDescent="0.25">
      <c r="A472" s="5" t="s">
        <v>98</v>
      </c>
      <c r="B472" s="119">
        <v>9490672.8000000007</v>
      </c>
      <c r="C472" s="119">
        <v>8082898.0899999999</v>
      </c>
      <c r="D472" s="120">
        <v>8054997.2300000004</v>
      </c>
    </row>
    <row r="473" spans="1:4" ht="21" customHeight="1" x14ac:dyDescent="0.25">
      <c r="A473" s="5" t="s">
        <v>100</v>
      </c>
      <c r="B473" s="119">
        <v>3326400</v>
      </c>
      <c r="C473" s="119">
        <v>2566481.7999999998</v>
      </c>
      <c r="D473" s="120">
        <v>2192248.0499999998</v>
      </c>
    </row>
    <row r="474" spans="1:4" ht="21" customHeight="1" x14ac:dyDescent="0.25">
      <c r="A474" s="5" t="s">
        <v>101</v>
      </c>
      <c r="B474" s="119">
        <v>2795520</v>
      </c>
      <c r="C474" s="119">
        <v>1745905.99</v>
      </c>
      <c r="D474" s="120">
        <v>1739879.4</v>
      </c>
    </row>
    <row r="475" spans="1:4" ht="21" customHeight="1" x14ac:dyDescent="0.25">
      <c r="A475" s="5" t="s">
        <v>102</v>
      </c>
      <c r="B475" s="119">
        <v>1710072</v>
      </c>
      <c r="C475" s="119">
        <v>1228652.24</v>
      </c>
      <c r="D475" s="120">
        <v>1530513.91</v>
      </c>
    </row>
    <row r="476" spans="1:4" ht="21" customHeight="1" x14ac:dyDescent="0.25">
      <c r="A476" s="5" t="s">
        <v>103</v>
      </c>
      <c r="B476" s="119">
        <v>1159200</v>
      </c>
      <c r="C476" s="119">
        <v>1099274.1399999999</v>
      </c>
      <c r="D476" s="120">
        <v>1340351.54</v>
      </c>
    </row>
    <row r="477" spans="1:4" ht="21" customHeight="1" x14ac:dyDescent="0.25">
      <c r="A477" s="5" t="s">
        <v>53</v>
      </c>
      <c r="B477" s="119">
        <v>1054519.2</v>
      </c>
      <c r="C477" s="119">
        <v>1454921.66</v>
      </c>
      <c r="D477" s="120">
        <v>1449899.5</v>
      </c>
    </row>
    <row r="478" spans="1:4" s="58" customFormat="1" ht="21" customHeight="1" x14ac:dyDescent="0.25">
      <c r="A478" s="5" t="s">
        <v>104</v>
      </c>
      <c r="B478" s="119">
        <v>843615.36</v>
      </c>
      <c r="C478" s="119">
        <v>969947.77</v>
      </c>
      <c r="D478" s="120">
        <v>966599.67</v>
      </c>
    </row>
    <row r="479" spans="1:4" ht="21" customHeight="1" x14ac:dyDescent="0.25">
      <c r="A479" s="5" t="s">
        <v>26</v>
      </c>
      <c r="B479" s="119">
        <v>6045910.0800000001</v>
      </c>
      <c r="C479" s="119">
        <v>5334712.74</v>
      </c>
      <c r="D479" s="120">
        <v>5638498.0599999996</v>
      </c>
    </row>
    <row r="480" spans="1:4" ht="21" customHeight="1" x14ac:dyDescent="0.25">
      <c r="A480" s="5" t="s">
        <v>105</v>
      </c>
      <c r="B480" s="119">
        <v>247212</v>
      </c>
      <c r="C480" s="119">
        <v>199818.94</v>
      </c>
      <c r="D480" s="120">
        <v>199129.2</v>
      </c>
    </row>
    <row r="481" spans="1:4" ht="21" customHeight="1" x14ac:dyDescent="0.25">
      <c r="A481" s="5" t="s">
        <v>106</v>
      </c>
      <c r="B481" s="119">
        <v>882000</v>
      </c>
      <c r="C481" s="119">
        <v>727460.83</v>
      </c>
      <c r="D481" s="120">
        <v>724949.75</v>
      </c>
    </row>
    <row r="482" spans="1:4" ht="21" customHeight="1" x14ac:dyDescent="0.25">
      <c r="A482" s="5" t="s">
        <v>107</v>
      </c>
      <c r="B482" s="119">
        <v>1184400</v>
      </c>
      <c r="C482" s="119">
        <v>957338.45</v>
      </c>
      <c r="D482" s="120">
        <v>954033.87</v>
      </c>
    </row>
    <row r="483" spans="1:4" ht="21" customHeight="1" x14ac:dyDescent="0.25">
      <c r="A483" s="5" t="s">
        <v>108</v>
      </c>
      <c r="B483" s="119">
        <v>1058400</v>
      </c>
      <c r="C483" s="119">
        <v>712911.6</v>
      </c>
      <c r="D483" s="120">
        <v>568360.6</v>
      </c>
    </row>
    <row r="484" spans="1:4" ht="21" customHeight="1" x14ac:dyDescent="0.25">
      <c r="A484" s="5" t="s">
        <v>110</v>
      </c>
      <c r="B484" s="119">
        <v>15606884.16</v>
      </c>
      <c r="C484" s="119">
        <v>12932636.93</v>
      </c>
      <c r="D484" s="120">
        <v>12887995.57</v>
      </c>
    </row>
    <row r="485" spans="1:4" s="58" customFormat="1" ht="21" customHeight="1" x14ac:dyDescent="0.25">
      <c r="A485" s="161" t="s">
        <v>111</v>
      </c>
      <c r="B485" s="121">
        <v>26995691.52</v>
      </c>
      <c r="C485" s="121">
        <v>29150613.059999999</v>
      </c>
      <c r="D485" s="126">
        <v>29049989.870000001</v>
      </c>
    </row>
    <row r="486" spans="1:4" s="46" customFormat="1" ht="21" customHeight="1" thickBot="1" x14ac:dyDescent="0.3">
      <c r="A486" s="152" t="s">
        <v>193</v>
      </c>
      <c r="B486" s="321">
        <v>7044095.04</v>
      </c>
      <c r="C486" s="321">
        <v>0</v>
      </c>
      <c r="D486" s="322">
        <v>0</v>
      </c>
    </row>
    <row r="487" spans="1:4" ht="23.45" customHeight="1" thickBot="1" x14ac:dyDescent="0.35">
      <c r="A487" s="20" t="s">
        <v>1</v>
      </c>
      <c r="B487" s="122">
        <f>SUM(B457:B486)</f>
        <v>131185800</v>
      </c>
      <c r="C487" s="122">
        <f>SUM(C457:C486)</f>
        <v>111331200</v>
      </c>
      <c r="D487" s="122">
        <f>SUM(D457:D486)</f>
        <v>111224900</v>
      </c>
    </row>
    <row r="489" spans="1:4" ht="25.15" customHeight="1" x14ac:dyDescent="0.25">
      <c r="D489" s="35" t="s">
        <v>23</v>
      </c>
    </row>
    <row r="490" spans="1:4" ht="21.6" customHeight="1" x14ac:dyDescent="0.25">
      <c r="D490" s="15" t="s">
        <v>38</v>
      </c>
    </row>
    <row r="491" spans="1:4" ht="15.6" customHeight="1" x14ac:dyDescent="0.2"/>
    <row r="492" spans="1:4" ht="22.9" customHeight="1" x14ac:dyDescent="0.2">
      <c r="A492" s="354" t="s">
        <v>66</v>
      </c>
      <c r="B492" s="355"/>
      <c r="C492" s="355"/>
      <c r="D492" s="356"/>
    </row>
    <row r="493" spans="1:4" ht="86.45" customHeight="1" x14ac:dyDescent="0.2">
      <c r="A493" s="355"/>
      <c r="B493" s="355"/>
      <c r="C493" s="355"/>
      <c r="D493" s="356"/>
    </row>
    <row r="494" spans="1:4" ht="19.899999999999999" customHeight="1" thickBot="1" x14ac:dyDescent="0.25">
      <c r="A494" s="104"/>
      <c r="B494" s="104"/>
      <c r="C494" s="104"/>
      <c r="D494" s="14" t="s">
        <v>3</v>
      </c>
    </row>
    <row r="495" spans="1:4" ht="21.6" customHeight="1" thickBot="1" x14ac:dyDescent="0.25">
      <c r="A495" s="345" t="s">
        <v>0</v>
      </c>
      <c r="B495" s="351" t="s">
        <v>20</v>
      </c>
      <c r="C495" s="352"/>
      <c r="D495" s="353"/>
    </row>
    <row r="496" spans="1:4" ht="90" customHeight="1" thickBot="1" x14ac:dyDescent="0.25">
      <c r="A496" s="346"/>
      <c r="B496" s="27" t="s">
        <v>35</v>
      </c>
      <c r="C496" s="28" t="s">
        <v>36</v>
      </c>
      <c r="D496" s="29" t="s">
        <v>37</v>
      </c>
    </row>
    <row r="497" spans="1:4" ht="17.45" customHeight="1" thickBot="1" x14ac:dyDescent="0.25">
      <c r="A497" s="247">
        <v>1</v>
      </c>
      <c r="B497" s="8">
        <v>2</v>
      </c>
      <c r="C497" s="248">
        <v>3</v>
      </c>
      <c r="D497" s="24">
        <v>4</v>
      </c>
    </row>
    <row r="498" spans="1:4" ht="23.45" customHeight="1" x14ac:dyDescent="0.25">
      <c r="A498" s="4" t="s">
        <v>42</v>
      </c>
      <c r="B498" s="38">
        <v>5000</v>
      </c>
      <c r="C498" s="38">
        <v>5000</v>
      </c>
      <c r="D498" s="39">
        <v>5000</v>
      </c>
    </row>
    <row r="499" spans="1:4" ht="24.6" customHeight="1" thickBot="1" x14ac:dyDescent="0.3">
      <c r="A499" s="5" t="s">
        <v>43</v>
      </c>
      <c r="B499" s="38">
        <v>5000</v>
      </c>
      <c r="C499" s="38">
        <v>5000</v>
      </c>
      <c r="D499" s="39">
        <v>5000</v>
      </c>
    </row>
    <row r="500" spans="1:4" ht="27" customHeight="1" thickBot="1" x14ac:dyDescent="0.35">
      <c r="A500" s="20" t="s">
        <v>1</v>
      </c>
      <c r="B500" s="16">
        <f>SUM(B498:B499)</f>
        <v>10000</v>
      </c>
      <c r="C500" s="16">
        <f>SUM(C498:C499)</f>
        <v>10000</v>
      </c>
      <c r="D500" s="16">
        <f>SUM(D498:D499)</f>
        <v>10000</v>
      </c>
    </row>
    <row r="501" spans="1:4" ht="25.15" customHeight="1" x14ac:dyDescent="0.2"/>
    <row r="502" spans="1:4" ht="29.45" customHeight="1" x14ac:dyDescent="0.25">
      <c r="D502" s="35" t="s">
        <v>24</v>
      </c>
    </row>
    <row r="503" spans="1:4" ht="22.9" customHeight="1" x14ac:dyDescent="0.25">
      <c r="D503" s="15" t="s">
        <v>38</v>
      </c>
    </row>
    <row r="504" spans="1:4" ht="28.9" customHeight="1" x14ac:dyDescent="0.2">
      <c r="A504" s="354" t="s">
        <v>146</v>
      </c>
      <c r="B504" s="355"/>
      <c r="C504" s="355"/>
      <c r="D504" s="356"/>
    </row>
    <row r="505" spans="1:4" s="58" customFormat="1" ht="148.9" customHeight="1" x14ac:dyDescent="0.2">
      <c r="A505" s="355"/>
      <c r="B505" s="355"/>
      <c r="C505" s="355"/>
      <c r="D505" s="356"/>
    </row>
    <row r="506" spans="1:4" s="58" customFormat="1" ht="19.149999999999999" customHeight="1" thickBot="1" x14ac:dyDescent="0.25">
      <c r="A506" s="104"/>
      <c r="B506" s="104"/>
      <c r="C506" s="104"/>
      <c r="D506" s="14" t="s">
        <v>3</v>
      </c>
    </row>
    <row r="507" spans="1:4" s="58" customFormat="1" ht="28.9" customHeight="1" thickBot="1" x14ac:dyDescent="0.25">
      <c r="A507" s="345" t="s">
        <v>0</v>
      </c>
      <c r="B507" s="351" t="s">
        <v>20</v>
      </c>
      <c r="C507" s="352"/>
      <c r="D507" s="353"/>
    </row>
    <row r="508" spans="1:4" s="58" customFormat="1" ht="72.599999999999994" customHeight="1" thickBot="1" x14ac:dyDescent="0.25">
      <c r="A508" s="346"/>
      <c r="B508" s="27" t="s">
        <v>35</v>
      </c>
      <c r="C508" s="28" t="s">
        <v>36</v>
      </c>
      <c r="D508" s="29" t="s">
        <v>37</v>
      </c>
    </row>
    <row r="509" spans="1:4" s="58" customFormat="1" ht="16.899999999999999" customHeight="1" thickBot="1" x14ac:dyDescent="0.25">
      <c r="A509" s="247">
        <v>1</v>
      </c>
      <c r="B509" s="8">
        <v>2</v>
      </c>
      <c r="C509" s="248">
        <v>3</v>
      </c>
      <c r="D509" s="24">
        <v>4</v>
      </c>
    </row>
    <row r="510" spans="1:4" s="58" customFormat="1" ht="25.9" customHeight="1" x14ac:dyDescent="0.25">
      <c r="A510" s="4" t="s">
        <v>88</v>
      </c>
      <c r="B510" s="38">
        <v>4000000</v>
      </c>
      <c r="C510" s="38">
        <v>4000000</v>
      </c>
      <c r="D510" s="39">
        <v>4000000</v>
      </c>
    </row>
    <row r="511" spans="1:4" s="58" customFormat="1" ht="25.9" customHeight="1" x14ac:dyDescent="0.25">
      <c r="A511" s="4" t="s">
        <v>87</v>
      </c>
      <c r="B511" s="38">
        <v>1000000</v>
      </c>
      <c r="C511" s="38">
        <v>0</v>
      </c>
      <c r="D511" s="39">
        <v>0</v>
      </c>
    </row>
    <row r="512" spans="1:4" ht="25.9" customHeight="1" x14ac:dyDescent="0.25">
      <c r="A512" s="4" t="s">
        <v>89</v>
      </c>
      <c r="B512" s="38">
        <v>0</v>
      </c>
      <c r="C512" s="38">
        <v>4000000</v>
      </c>
      <c r="D512" s="39">
        <v>4000000</v>
      </c>
    </row>
    <row r="513" spans="1:4" ht="25.9" customHeight="1" x14ac:dyDescent="0.25">
      <c r="A513" s="4" t="s">
        <v>51</v>
      </c>
      <c r="B513" s="38">
        <v>1500000</v>
      </c>
      <c r="C513" s="38">
        <v>1500000</v>
      </c>
      <c r="D513" s="39">
        <v>1500000</v>
      </c>
    </row>
    <row r="514" spans="1:4" ht="25.9" customHeight="1" x14ac:dyDescent="0.25">
      <c r="A514" s="4" t="s">
        <v>93</v>
      </c>
      <c r="B514" s="38">
        <v>2000000</v>
      </c>
      <c r="C514" s="38">
        <v>2000000</v>
      </c>
      <c r="D514" s="39">
        <v>2000000</v>
      </c>
    </row>
    <row r="515" spans="1:4" ht="26.25" customHeight="1" x14ac:dyDescent="0.25">
      <c r="A515" s="5" t="s">
        <v>97</v>
      </c>
      <c r="B515" s="38">
        <v>2000000</v>
      </c>
      <c r="C515" s="38">
        <v>2000000</v>
      </c>
      <c r="D515" s="39">
        <v>2000000</v>
      </c>
    </row>
    <row r="516" spans="1:4" s="58" customFormat="1" ht="38.450000000000003" customHeight="1" x14ac:dyDescent="0.25">
      <c r="A516" s="5" t="s">
        <v>112</v>
      </c>
      <c r="B516" s="38">
        <v>2000000</v>
      </c>
      <c r="C516" s="38">
        <v>2000000</v>
      </c>
      <c r="D516" s="39">
        <v>2000000</v>
      </c>
    </row>
    <row r="517" spans="1:4" s="58" customFormat="1" ht="38.450000000000003" customHeight="1" x14ac:dyDescent="0.25">
      <c r="A517" s="5" t="s">
        <v>98</v>
      </c>
      <c r="B517" s="38">
        <v>1000000</v>
      </c>
      <c r="C517" s="38">
        <v>3000000</v>
      </c>
      <c r="D517" s="39">
        <v>3000000</v>
      </c>
    </row>
    <row r="518" spans="1:4" s="58" customFormat="1" ht="24" customHeight="1" x14ac:dyDescent="0.25">
      <c r="A518" s="5" t="s">
        <v>104</v>
      </c>
      <c r="B518" s="38">
        <v>1000000</v>
      </c>
      <c r="C518" s="38">
        <v>0</v>
      </c>
      <c r="D518" s="39">
        <v>0</v>
      </c>
    </row>
    <row r="519" spans="1:4" ht="24" customHeight="1" x14ac:dyDescent="0.25">
      <c r="A519" s="5" t="s">
        <v>105</v>
      </c>
      <c r="B519" s="38">
        <v>2000000</v>
      </c>
      <c r="C519" s="38">
        <v>0</v>
      </c>
      <c r="D519" s="39">
        <v>0</v>
      </c>
    </row>
    <row r="520" spans="1:4" ht="24" customHeight="1" thickBot="1" x14ac:dyDescent="0.3">
      <c r="A520" s="4" t="s">
        <v>110</v>
      </c>
      <c r="B520" s="38">
        <v>10000000</v>
      </c>
      <c r="C520" s="38">
        <v>10000000</v>
      </c>
      <c r="D520" s="39">
        <v>10000000</v>
      </c>
    </row>
    <row r="521" spans="1:4" ht="25.9" customHeight="1" thickBot="1" x14ac:dyDescent="0.35">
      <c r="A521" s="20" t="s">
        <v>1</v>
      </c>
      <c r="B521" s="16">
        <f>SUM(B510:B520)</f>
        <v>26500000</v>
      </c>
      <c r="C521" s="16">
        <f>SUM(C510:C520)</f>
        <v>28500000</v>
      </c>
      <c r="D521" s="16">
        <f>SUM(D510:D520)</f>
        <v>28500000</v>
      </c>
    </row>
    <row r="522" spans="1:4" ht="21" customHeight="1" x14ac:dyDescent="0.2"/>
    <row r="523" spans="1:4" ht="25.15" customHeight="1" x14ac:dyDescent="0.25">
      <c r="D523" s="35" t="s">
        <v>34</v>
      </c>
    </row>
    <row r="524" spans="1:4" ht="24" customHeight="1" x14ac:dyDescent="0.25">
      <c r="D524" s="15" t="s">
        <v>38</v>
      </c>
    </row>
    <row r="526" spans="1:4" ht="24.6" customHeight="1" x14ac:dyDescent="0.2">
      <c r="A526" s="354" t="s">
        <v>147</v>
      </c>
      <c r="B526" s="355"/>
      <c r="C526" s="355"/>
      <c r="D526" s="356"/>
    </row>
    <row r="527" spans="1:4" ht="187.15" customHeight="1" x14ac:dyDescent="0.2">
      <c r="A527" s="355"/>
      <c r="B527" s="355"/>
      <c r="C527" s="355"/>
      <c r="D527" s="356"/>
    </row>
    <row r="528" spans="1:4" ht="18" customHeight="1" thickBot="1" x14ac:dyDescent="0.25">
      <c r="A528" s="104"/>
      <c r="B528" s="104"/>
      <c r="C528" s="104"/>
      <c r="D528" s="14" t="s">
        <v>3</v>
      </c>
    </row>
    <row r="529" spans="1:4" ht="24.6" customHeight="1" thickBot="1" x14ac:dyDescent="0.25">
      <c r="A529" s="345" t="s">
        <v>0</v>
      </c>
      <c r="B529" s="351" t="s">
        <v>20</v>
      </c>
      <c r="C529" s="352"/>
      <c r="D529" s="353"/>
    </row>
    <row r="530" spans="1:4" s="58" customFormat="1" ht="96" customHeight="1" thickBot="1" x14ac:dyDescent="0.25">
      <c r="A530" s="346"/>
      <c r="B530" s="27" t="s">
        <v>35</v>
      </c>
      <c r="C530" s="28" t="s">
        <v>36</v>
      </c>
      <c r="D530" s="29" t="s">
        <v>37</v>
      </c>
    </row>
    <row r="531" spans="1:4" s="58" customFormat="1" ht="18.600000000000001" customHeight="1" thickBot="1" x14ac:dyDescent="0.25">
      <c r="A531" s="247">
        <v>1</v>
      </c>
      <c r="B531" s="8">
        <v>2</v>
      </c>
      <c r="C531" s="248">
        <v>3</v>
      </c>
      <c r="D531" s="24">
        <v>4</v>
      </c>
    </row>
    <row r="532" spans="1:4" s="58" customFormat="1" ht="22.9" customHeight="1" x14ac:dyDescent="0.25">
      <c r="A532" s="4" t="s">
        <v>110</v>
      </c>
      <c r="B532" s="119">
        <v>413910607.33999997</v>
      </c>
      <c r="C532" s="119">
        <v>0</v>
      </c>
      <c r="D532" s="120">
        <v>0</v>
      </c>
    </row>
    <row r="533" spans="1:4" s="58" customFormat="1" ht="22.9" customHeight="1" thickBot="1" x14ac:dyDescent="0.3">
      <c r="A533" s="4" t="s">
        <v>111</v>
      </c>
      <c r="B533" s="119">
        <v>84500774.200000003</v>
      </c>
      <c r="C533" s="119">
        <v>0</v>
      </c>
      <c r="D533" s="120">
        <v>0</v>
      </c>
    </row>
    <row r="534" spans="1:4" s="58" customFormat="1" ht="28.15" customHeight="1" thickBot="1" x14ac:dyDescent="0.35">
      <c r="A534" s="20" t="s">
        <v>1</v>
      </c>
      <c r="B534" s="122">
        <f>SUM(B532:B533)</f>
        <v>498411381.53999996</v>
      </c>
      <c r="C534" s="122">
        <f>SUM(C532:C533)</f>
        <v>0</v>
      </c>
      <c r="D534" s="122">
        <f>SUM(D532:D533)</f>
        <v>0</v>
      </c>
    </row>
    <row r="535" spans="1:4" s="58" customFormat="1" ht="24" customHeight="1" x14ac:dyDescent="0.3">
      <c r="A535" s="6"/>
      <c r="B535" s="7"/>
      <c r="C535" s="7"/>
      <c r="D535" s="7"/>
    </row>
    <row r="536" spans="1:4" s="58" customFormat="1" ht="24.6" customHeight="1" x14ac:dyDescent="0.25">
      <c r="B536" s="56"/>
      <c r="D536" s="35" t="s">
        <v>29</v>
      </c>
    </row>
    <row r="537" spans="1:4" s="58" customFormat="1" ht="25.9" customHeight="1" x14ac:dyDescent="0.25">
      <c r="B537" s="56"/>
      <c r="D537" s="15" t="s">
        <v>38</v>
      </c>
    </row>
    <row r="538" spans="1:4" s="58" customFormat="1" x14ac:dyDescent="0.2">
      <c r="B538" s="56"/>
      <c r="D538" s="57"/>
    </row>
    <row r="539" spans="1:4" s="58" customFormat="1" ht="24.6" customHeight="1" x14ac:dyDescent="0.2">
      <c r="A539" s="354" t="s">
        <v>148</v>
      </c>
      <c r="B539" s="355"/>
      <c r="C539" s="355"/>
      <c r="D539" s="356"/>
    </row>
    <row r="540" spans="1:4" s="58" customFormat="1" ht="204" customHeight="1" x14ac:dyDescent="0.2">
      <c r="A540" s="355"/>
      <c r="B540" s="355"/>
      <c r="C540" s="355"/>
      <c r="D540" s="356"/>
    </row>
    <row r="541" spans="1:4" s="58" customFormat="1" ht="21.6" customHeight="1" thickBot="1" x14ac:dyDescent="0.25">
      <c r="A541" s="124"/>
      <c r="B541" s="124"/>
      <c r="C541" s="124"/>
      <c r="D541" s="14" t="s">
        <v>3</v>
      </c>
    </row>
    <row r="542" spans="1:4" s="58" customFormat="1" ht="21.6" customHeight="1" thickBot="1" x14ac:dyDescent="0.25">
      <c r="A542" s="345" t="s">
        <v>0</v>
      </c>
      <c r="B542" s="351" t="s">
        <v>20</v>
      </c>
      <c r="C542" s="352"/>
      <c r="D542" s="353"/>
    </row>
    <row r="543" spans="1:4" s="58" customFormat="1" ht="93" customHeight="1" thickBot="1" x14ac:dyDescent="0.25">
      <c r="A543" s="346"/>
      <c r="B543" s="27" t="s">
        <v>35</v>
      </c>
      <c r="C543" s="28" t="s">
        <v>36</v>
      </c>
      <c r="D543" s="29" t="s">
        <v>37</v>
      </c>
    </row>
    <row r="544" spans="1:4" s="58" customFormat="1" ht="16.5" thickBot="1" x14ac:dyDescent="0.25">
      <c r="A544" s="247">
        <v>1</v>
      </c>
      <c r="B544" s="8">
        <v>2</v>
      </c>
      <c r="C544" s="248">
        <v>3</v>
      </c>
      <c r="D544" s="24">
        <v>4</v>
      </c>
    </row>
    <row r="545" spans="1:4" s="58" customFormat="1" ht="30" customHeight="1" thickBot="1" x14ac:dyDescent="0.3">
      <c r="A545" s="4" t="s">
        <v>110</v>
      </c>
      <c r="B545" s="119">
        <v>318184974.5</v>
      </c>
      <c r="C545" s="119">
        <v>0</v>
      </c>
      <c r="D545" s="120">
        <v>0</v>
      </c>
    </row>
    <row r="546" spans="1:4" s="58" customFormat="1" ht="25.9" customHeight="1" thickBot="1" x14ac:dyDescent="0.35">
      <c r="A546" s="20" t="s">
        <v>1</v>
      </c>
      <c r="B546" s="122">
        <f>SUM(B545:B545)</f>
        <v>318184974.5</v>
      </c>
      <c r="C546" s="122">
        <f>SUM(C545:C545)</f>
        <v>0</v>
      </c>
      <c r="D546" s="122">
        <f>SUM(D545:D545)</f>
        <v>0</v>
      </c>
    </row>
    <row r="547" spans="1:4" s="58" customFormat="1" ht="18.75" x14ac:dyDescent="0.3">
      <c r="A547" s="6"/>
      <c r="B547" s="61"/>
      <c r="C547" s="61"/>
      <c r="D547" s="61"/>
    </row>
    <row r="548" spans="1:4" s="58" customFormat="1" ht="19.149999999999999" customHeight="1" x14ac:dyDescent="0.25">
      <c r="B548" s="56"/>
      <c r="D548" s="35" t="s">
        <v>30</v>
      </c>
    </row>
    <row r="549" spans="1:4" s="58" customFormat="1" ht="22.9" customHeight="1" x14ac:dyDescent="0.25">
      <c r="B549" s="56"/>
      <c r="D549" s="15" t="s">
        <v>38</v>
      </c>
    </row>
    <row r="550" spans="1:4" s="58" customFormat="1" x14ac:dyDescent="0.2">
      <c r="B550" s="56"/>
      <c r="D550" s="57"/>
    </row>
    <row r="551" spans="1:4" s="58" customFormat="1" ht="24.6" customHeight="1" x14ac:dyDescent="0.2">
      <c r="A551" s="354" t="s">
        <v>67</v>
      </c>
      <c r="B551" s="355"/>
      <c r="C551" s="355"/>
      <c r="D551" s="356"/>
    </row>
    <row r="552" spans="1:4" s="58" customFormat="1" ht="129.6" customHeight="1" x14ac:dyDescent="0.2">
      <c r="A552" s="355"/>
      <c r="B552" s="355"/>
      <c r="C552" s="355"/>
      <c r="D552" s="356"/>
    </row>
    <row r="553" spans="1:4" s="58" customFormat="1" ht="24.6" customHeight="1" thickBot="1" x14ac:dyDescent="0.25">
      <c r="A553" s="124"/>
      <c r="B553" s="124"/>
      <c r="C553" s="124"/>
      <c r="D553" s="14" t="s">
        <v>3</v>
      </c>
    </row>
    <row r="554" spans="1:4" ht="22.15" customHeight="1" thickBot="1" x14ac:dyDescent="0.25">
      <c r="A554" s="345" t="s">
        <v>0</v>
      </c>
      <c r="B554" s="351" t="s">
        <v>20</v>
      </c>
      <c r="C554" s="352"/>
      <c r="D554" s="353"/>
    </row>
    <row r="555" spans="1:4" ht="105" customHeight="1" thickBot="1" x14ac:dyDescent="0.25">
      <c r="A555" s="346"/>
      <c r="B555" s="27" t="s">
        <v>35</v>
      </c>
      <c r="C555" s="28" t="s">
        <v>36</v>
      </c>
      <c r="D555" s="29" t="s">
        <v>37</v>
      </c>
    </row>
    <row r="556" spans="1:4" ht="15" customHeight="1" thickBot="1" x14ac:dyDescent="0.25">
      <c r="A556" s="247">
        <v>1</v>
      </c>
      <c r="B556" s="8">
        <v>2</v>
      </c>
      <c r="C556" s="248">
        <v>3</v>
      </c>
      <c r="D556" s="24">
        <v>4</v>
      </c>
    </row>
    <row r="557" spans="1:4" ht="37.9" customHeight="1" x14ac:dyDescent="0.25">
      <c r="A557" s="5" t="s">
        <v>95</v>
      </c>
      <c r="B557" s="127">
        <v>5000</v>
      </c>
      <c r="C557" s="127">
        <v>5000</v>
      </c>
      <c r="D557" s="128">
        <v>5000</v>
      </c>
    </row>
    <row r="558" spans="1:4" ht="27" customHeight="1" thickBot="1" x14ac:dyDescent="0.3">
      <c r="A558" s="4" t="s">
        <v>111</v>
      </c>
      <c r="B558" s="127">
        <v>5000</v>
      </c>
      <c r="C558" s="127">
        <v>5000</v>
      </c>
      <c r="D558" s="128">
        <v>5000</v>
      </c>
    </row>
    <row r="559" spans="1:4" ht="27.6" customHeight="1" thickBot="1" x14ac:dyDescent="0.35">
      <c r="A559" s="20" t="s">
        <v>1</v>
      </c>
      <c r="B559" s="16">
        <f>SUM(B557:B558)</f>
        <v>10000</v>
      </c>
      <c r="C559" s="16">
        <f>SUM(C557:C558)</f>
        <v>10000</v>
      </c>
      <c r="D559" s="16">
        <f>SUM(D557:D558)</f>
        <v>10000</v>
      </c>
    </row>
    <row r="560" spans="1:4" ht="19.899999999999999" customHeight="1" x14ac:dyDescent="0.2">
      <c r="A560" s="62"/>
      <c r="B560" s="63"/>
      <c r="C560" s="62"/>
      <c r="D560" s="64"/>
    </row>
    <row r="561" spans="1:4" ht="22.9" customHeight="1" x14ac:dyDescent="0.25">
      <c r="D561" s="35" t="s">
        <v>31</v>
      </c>
    </row>
    <row r="562" spans="1:4" ht="24" customHeight="1" x14ac:dyDescent="0.25">
      <c r="D562" s="15" t="s">
        <v>38</v>
      </c>
    </row>
    <row r="563" spans="1:4" ht="21.6" customHeight="1" x14ac:dyDescent="0.2"/>
    <row r="564" spans="1:4" ht="21.6" customHeight="1" x14ac:dyDescent="0.2">
      <c r="A564" s="354" t="s">
        <v>149</v>
      </c>
      <c r="B564" s="355"/>
      <c r="C564" s="355"/>
      <c r="D564" s="356"/>
    </row>
    <row r="565" spans="1:4" ht="169.9" customHeight="1" x14ac:dyDescent="0.2">
      <c r="A565" s="355"/>
      <c r="B565" s="355"/>
      <c r="C565" s="355"/>
      <c r="D565" s="356"/>
    </row>
    <row r="566" spans="1:4" ht="22.9" customHeight="1" thickBot="1" x14ac:dyDescent="0.25">
      <c r="A566" s="124"/>
      <c r="B566" s="124"/>
      <c r="C566" s="124"/>
      <c r="D566" s="14" t="s">
        <v>3</v>
      </c>
    </row>
    <row r="567" spans="1:4" ht="25.15" customHeight="1" thickBot="1" x14ac:dyDescent="0.25">
      <c r="A567" s="345" t="s">
        <v>0</v>
      </c>
      <c r="B567" s="351" t="s">
        <v>20</v>
      </c>
      <c r="C567" s="352"/>
      <c r="D567" s="353"/>
    </row>
    <row r="568" spans="1:4" ht="97.9" customHeight="1" thickBot="1" x14ac:dyDescent="0.25">
      <c r="A568" s="346"/>
      <c r="B568" s="27" t="s">
        <v>35</v>
      </c>
      <c r="C568" s="28" t="s">
        <v>36</v>
      </c>
      <c r="D568" s="29" t="s">
        <v>37</v>
      </c>
    </row>
    <row r="569" spans="1:4" ht="18" customHeight="1" thickBot="1" x14ac:dyDescent="0.25">
      <c r="A569" s="84">
        <v>1</v>
      </c>
      <c r="B569" s="246">
        <v>2</v>
      </c>
      <c r="C569" s="25">
        <v>3</v>
      </c>
      <c r="D569" s="33">
        <v>4</v>
      </c>
    </row>
    <row r="570" spans="1:4" ht="33" customHeight="1" thickBot="1" x14ac:dyDescent="0.3">
      <c r="A570" s="4" t="s">
        <v>111</v>
      </c>
      <c r="B570" s="259">
        <v>215555718.50999999</v>
      </c>
      <c r="C570" s="129">
        <v>0</v>
      </c>
      <c r="D570" s="130">
        <v>0</v>
      </c>
    </row>
    <row r="571" spans="1:4" ht="23.45" customHeight="1" thickBot="1" x14ac:dyDescent="0.35">
      <c r="A571" s="20" t="s">
        <v>1</v>
      </c>
      <c r="B571" s="122">
        <f>SUM(B570:B570)</f>
        <v>215555718.50999999</v>
      </c>
      <c r="C571" s="260">
        <f>SUM(C570:C570)</f>
        <v>0</v>
      </c>
      <c r="D571" s="261">
        <f>SUM(D570:D570)</f>
        <v>0</v>
      </c>
    </row>
    <row r="572" spans="1:4" ht="19.899999999999999" customHeight="1" x14ac:dyDescent="0.3">
      <c r="A572" s="6"/>
      <c r="B572" s="34"/>
      <c r="C572" s="34"/>
      <c r="D572" s="34"/>
    </row>
    <row r="573" spans="1:4" ht="20.45" customHeight="1" x14ac:dyDescent="0.3">
      <c r="A573" s="6"/>
      <c r="B573" s="34"/>
      <c r="C573" s="34"/>
      <c r="D573" s="36" t="s">
        <v>32</v>
      </c>
    </row>
    <row r="574" spans="1:4" ht="24.6" customHeight="1" x14ac:dyDescent="0.3">
      <c r="A574" s="6"/>
      <c r="B574" s="34"/>
      <c r="C574" s="34"/>
      <c r="D574" s="15" t="s">
        <v>38</v>
      </c>
    </row>
    <row r="575" spans="1:4" ht="138" customHeight="1" x14ac:dyDescent="0.2">
      <c r="A575" s="344" t="s">
        <v>163</v>
      </c>
      <c r="B575" s="344"/>
      <c r="C575" s="344"/>
      <c r="D575" s="344"/>
    </row>
    <row r="576" spans="1:4" ht="21" customHeight="1" thickBot="1" x14ac:dyDescent="0.35">
      <c r="A576" s="6"/>
      <c r="B576" s="34"/>
      <c r="C576" s="34"/>
      <c r="D576" s="14" t="s">
        <v>3</v>
      </c>
    </row>
    <row r="577" spans="1:4" ht="24.6" customHeight="1" thickBot="1" x14ac:dyDescent="0.25">
      <c r="A577" s="345" t="s">
        <v>0</v>
      </c>
      <c r="B577" s="351" t="s">
        <v>20</v>
      </c>
      <c r="C577" s="352"/>
      <c r="D577" s="353"/>
    </row>
    <row r="578" spans="1:4" ht="86.25" customHeight="1" thickBot="1" x14ac:dyDescent="0.25">
      <c r="A578" s="346"/>
      <c r="B578" s="27" t="s">
        <v>35</v>
      </c>
      <c r="C578" s="28" t="s">
        <v>36</v>
      </c>
      <c r="D578" s="29" t="s">
        <v>37</v>
      </c>
    </row>
    <row r="579" spans="1:4" ht="19.149999999999999" customHeight="1" thickBot="1" x14ac:dyDescent="0.25">
      <c r="A579" s="84">
        <v>1</v>
      </c>
      <c r="B579" s="246">
        <v>2</v>
      </c>
      <c r="C579" s="25">
        <v>3</v>
      </c>
      <c r="D579" s="33">
        <v>4</v>
      </c>
    </row>
    <row r="580" spans="1:4" ht="27" customHeight="1" x14ac:dyDescent="0.25">
      <c r="A580" s="85" t="s">
        <v>88</v>
      </c>
      <c r="B580" s="263">
        <v>74450.52</v>
      </c>
      <c r="C580" s="263">
        <v>0</v>
      </c>
      <c r="D580" s="264">
        <v>0</v>
      </c>
    </row>
    <row r="581" spans="1:4" ht="27" customHeight="1" x14ac:dyDescent="0.25">
      <c r="A581" s="86" t="s">
        <v>89</v>
      </c>
      <c r="B581" s="265">
        <v>995553.27</v>
      </c>
      <c r="C581" s="265">
        <v>967326</v>
      </c>
      <c r="D581" s="266">
        <v>967326</v>
      </c>
    </row>
    <row r="582" spans="1:4" ht="27" customHeight="1" x14ac:dyDescent="0.25">
      <c r="A582" s="86" t="s">
        <v>90</v>
      </c>
      <c r="B582" s="265">
        <v>260576.8</v>
      </c>
      <c r="C582" s="265">
        <v>0</v>
      </c>
      <c r="D582" s="266">
        <v>0</v>
      </c>
    </row>
    <row r="583" spans="1:4" ht="27" customHeight="1" x14ac:dyDescent="0.25">
      <c r="A583" s="86" t="s">
        <v>51</v>
      </c>
      <c r="B583" s="265">
        <v>314510.24</v>
      </c>
      <c r="C583" s="265">
        <v>322442</v>
      </c>
      <c r="D583" s="266">
        <v>322442</v>
      </c>
    </row>
    <row r="584" spans="1:4" ht="27" customHeight="1" x14ac:dyDescent="0.25">
      <c r="A584" s="86" t="s">
        <v>93</v>
      </c>
      <c r="B584" s="265">
        <v>629020.48</v>
      </c>
      <c r="C584" s="265">
        <v>644884</v>
      </c>
      <c r="D584" s="266">
        <v>644884</v>
      </c>
    </row>
    <row r="585" spans="1:4" ht="27" customHeight="1" x14ac:dyDescent="0.25">
      <c r="A585" s="86" t="s">
        <v>94</v>
      </c>
      <c r="B585" s="265">
        <v>0</v>
      </c>
      <c r="C585" s="265">
        <v>161221</v>
      </c>
      <c r="D585" s="266">
        <v>161221</v>
      </c>
    </row>
    <row r="586" spans="1:4" ht="36" customHeight="1" x14ac:dyDescent="0.25">
      <c r="A586" s="86" t="s">
        <v>95</v>
      </c>
      <c r="B586" s="265">
        <v>1452521.35</v>
      </c>
      <c r="C586" s="265">
        <v>1450989</v>
      </c>
      <c r="D586" s="266">
        <v>1450989</v>
      </c>
    </row>
    <row r="587" spans="1:4" ht="24.75" customHeight="1" x14ac:dyDescent="0.25">
      <c r="A587" s="86" t="s">
        <v>96</v>
      </c>
      <c r="B587" s="265">
        <v>471765.36</v>
      </c>
      <c r="C587" s="265">
        <v>483663</v>
      </c>
      <c r="D587" s="266">
        <v>483663</v>
      </c>
    </row>
    <row r="588" spans="1:4" ht="24.75" customHeight="1" x14ac:dyDescent="0.25">
      <c r="A588" s="86" t="s">
        <v>97</v>
      </c>
      <c r="B588" s="265">
        <v>629020.48</v>
      </c>
      <c r="C588" s="265">
        <v>644884</v>
      </c>
      <c r="D588" s="266">
        <v>644884</v>
      </c>
    </row>
    <row r="589" spans="1:4" ht="36.75" customHeight="1" x14ac:dyDescent="0.25">
      <c r="A589" s="86" t="s">
        <v>112</v>
      </c>
      <c r="B589" s="265">
        <v>1374409.36</v>
      </c>
      <c r="C589" s="265">
        <v>1409071</v>
      </c>
      <c r="D589" s="266">
        <v>1409071</v>
      </c>
    </row>
    <row r="590" spans="1:4" s="74" customFormat="1" ht="39" customHeight="1" x14ac:dyDescent="0.3">
      <c r="A590" s="86" t="s">
        <v>98</v>
      </c>
      <c r="B590" s="265">
        <v>1332490.74</v>
      </c>
      <c r="C590" s="265">
        <v>1289767</v>
      </c>
      <c r="D590" s="266">
        <v>1289767</v>
      </c>
    </row>
    <row r="591" spans="1:4" ht="25.15" customHeight="1" x14ac:dyDescent="0.25">
      <c r="A591" s="86" t="s">
        <v>99</v>
      </c>
      <c r="B591" s="265">
        <v>943530.73</v>
      </c>
      <c r="C591" s="265">
        <v>967326</v>
      </c>
      <c r="D591" s="266">
        <v>967326</v>
      </c>
    </row>
    <row r="592" spans="1:4" ht="25.15" customHeight="1" x14ac:dyDescent="0.25">
      <c r="A592" s="86" t="s">
        <v>101</v>
      </c>
      <c r="B592" s="265">
        <v>461593.19</v>
      </c>
      <c r="C592" s="265">
        <v>0</v>
      </c>
      <c r="D592" s="266">
        <v>0</v>
      </c>
    </row>
    <row r="593" spans="1:4" ht="25.15" customHeight="1" x14ac:dyDescent="0.25">
      <c r="A593" s="86" t="s">
        <v>53</v>
      </c>
      <c r="B593" s="265">
        <v>1132236.72</v>
      </c>
      <c r="C593" s="265">
        <v>1160791</v>
      </c>
      <c r="D593" s="266">
        <v>1160791</v>
      </c>
    </row>
    <row r="594" spans="1:4" s="58" customFormat="1" ht="25.15" customHeight="1" x14ac:dyDescent="0.25">
      <c r="A594" s="86" t="s">
        <v>104</v>
      </c>
      <c r="B594" s="265">
        <v>471765.36</v>
      </c>
      <c r="C594" s="265">
        <v>483663</v>
      </c>
      <c r="D594" s="266">
        <v>483663</v>
      </c>
    </row>
    <row r="595" spans="1:4" s="58" customFormat="1" ht="25.15" customHeight="1" x14ac:dyDescent="0.25">
      <c r="A595" s="86" t="s">
        <v>106</v>
      </c>
      <c r="B595" s="265">
        <v>1044874.26</v>
      </c>
      <c r="C595" s="265">
        <v>983448</v>
      </c>
      <c r="D595" s="266">
        <v>983448</v>
      </c>
    </row>
    <row r="596" spans="1:4" s="58" customFormat="1" ht="25.15" customHeight="1" x14ac:dyDescent="0.25">
      <c r="A596" s="86" t="s">
        <v>107</v>
      </c>
      <c r="B596" s="265">
        <v>786275.61</v>
      </c>
      <c r="C596" s="265">
        <v>806105</v>
      </c>
      <c r="D596" s="266">
        <v>806105</v>
      </c>
    </row>
    <row r="597" spans="1:4" s="58" customFormat="1" ht="25.15" customHeight="1" x14ac:dyDescent="0.25">
      <c r="A597" s="262" t="s">
        <v>110</v>
      </c>
      <c r="B597" s="267">
        <v>1042307.2</v>
      </c>
      <c r="C597" s="267">
        <v>1612210</v>
      </c>
      <c r="D597" s="268">
        <v>1612210</v>
      </c>
    </row>
    <row r="598" spans="1:4" ht="25.15" customHeight="1" thickBot="1" x14ac:dyDescent="0.3">
      <c r="A598" s="87" t="s">
        <v>111</v>
      </c>
      <c r="B598" s="269">
        <v>1583098.33</v>
      </c>
      <c r="C598" s="269">
        <v>1612210</v>
      </c>
      <c r="D598" s="270">
        <v>1612210</v>
      </c>
    </row>
    <row r="599" spans="1:4" ht="33.6" customHeight="1" thickBot="1" x14ac:dyDescent="0.35">
      <c r="A599" s="31" t="s">
        <v>1</v>
      </c>
      <c r="B599" s="271">
        <f>SUM(B580:B598)</f>
        <v>14999999.999999998</v>
      </c>
      <c r="C599" s="271">
        <f>SUM(C580:C598)</f>
        <v>15000000</v>
      </c>
      <c r="D599" s="272">
        <f>SUM(D580:D598)</f>
        <v>15000000</v>
      </c>
    </row>
    <row r="600" spans="1:4" ht="18.75" x14ac:dyDescent="0.3">
      <c r="A600" s="6"/>
      <c r="B600" s="34"/>
      <c r="C600" s="34"/>
      <c r="D600" s="34"/>
    </row>
    <row r="601" spans="1:4" ht="22.15" customHeight="1" x14ac:dyDescent="0.3">
      <c r="A601" s="6"/>
      <c r="B601" s="34"/>
      <c r="C601" s="34"/>
      <c r="D601" s="36" t="s">
        <v>33</v>
      </c>
    </row>
    <row r="602" spans="1:4" ht="25.15" customHeight="1" x14ac:dyDescent="0.3">
      <c r="A602" s="6"/>
      <c r="B602" s="34"/>
      <c r="C602" s="34"/>
      <c r="D602" s="15" t="s">
        <v>38</v>
      </c>
    </row>
    <row r="603" spans="1:4" ht="15.6" customHeight="1" x14ac:dyDescent="0.3">
      <c r="A603" s="6"/>
      <c r="B603" s="34"/>
      <c r="C603" s="34"/>
      <c r="D603" s="34"/>
    </row>
    <row r="604" spans="1:4" ht="119.45" customHeight="1" x14ac:dyDescent="0.2">
      <c r="A604" s="366" t="s">
        <v>150</v>
      </c>
      <c r="B604" s="366"/>
      <c r="C604" s="366"/>
      <c r="D604" s="366"/>
    </row>
    <row r="605" spans="1:4" ht="19.149999999999999" customHeight="1" thickBot="1" x14ac:dyDescent="0.25">
      <c r="A605" s="37"/>
      <c r="B605" s="37"/>
      <c r="C605" s="37"/>
      <c r="D605" s="14" t="s">
        <v>3</v>
      </c>
    </row>
    <row r="606" spans="1:4" ht="24" customHeight="1" thickBot="1" x14ac:dyDescent="0.25">
      <c r="A606" s="345" t="s">
        <v>0</v>
      </c>
      <c r="B606" s="351" t="s">
        <v>20</v>
      </c>
      <c r="C606" s="352"/>
      <c r="D606" s="353"/>
    </row>
    <row r="607" spans="1:4" ht="91.15" customHeight="1" thickBot="1" x14ac:dyDescent="0.25">
      <c r="A607" s="346"/>
      <c r="B607" s="27" t="s">
        <v>35</v>
      </c>
      <c r="C607" s="28" t="s">
        <v>36</v>
      </c>
      <c r="D607" s="29" t="s">
        <v>37</v>
      </c>
    </row>
    <row r="608" spans="1:4" ht="18" customHeight="1" thickBot="1" x14ac:dyDescent="0.25">
      <c r="A608" s="246">
        <v>1</v>
      </c>
      <c r="B608" s="246">
        <v>2</v>
      </c>
      <c r="C608" s="25">
        <v>3</v>
      </c>
      <c r="D608" s="33">
        <v>4</v>
      </c>
    </row>
    <row r="609" spans="1:4" ht="23.45" customHeight="1" x14ac:dyDescent="0.25">
      <c r="A609" s="85" t="s">
        <v>88</v>
      </c>
      <c r="B609" s="88">
        <v>976017</v>
      </c>
      <c r="C609" s="88">
        <v>7645860</v>
      </c>
      <c r="D609" s="91">
        <v>4682340</v>
      </c>
    </row>
    <row r="610" spans="1:4" ht="23.45" customHeight="1" x14ac:dyDescent="0.25">
      <c r="A610" s="86" t="s">
        <v>89</v>
      </c>
      <c r="B610" s="89">
        <v>977427</v>
      </c>
      <c r="C610" s="89">
        <v>7645950</v>
      </c>
      <c r="D610" s="92">
        <v>4682430</v>
      </c>
    </row>
    <row r="611" spans="1:4" ht="23.45" customHeight="1" x14ac:dyDescent="0.25">
      <c r="A611" s="86" t="s">
        <v>51</v>
      </c>
      <c r="B611" s="89">
        <v>976017</v>
      </c>
      <c r="C611" s="89">
        <v>7645860</v>
      </c>
      <c r="D611" s="92">
        <v>4682340</v>
      </c>
    </row>
    <row r="612" spans="1:4" ht="23.45" customHeight="1" x14ac:dyDescent="0.25">
      <c r="A612" s="86" t="s">
        <v>94</v>
      </c>
      <c r="B612" s="89">
        <v>976017</v>
      </c>
      <c r="C612" s="89">
        <v>7645770</v>
      </c>
      <c r="D612" s="92">
        <v>4682340</v>
      </c>
    </row>
    <row r="613" spans="1:4" ht="23.45" customHeight="1" x14ac:dyDescent="0.25">
      <c r="A613" s="86" t="s">
        <v>96</v>
      </c>
      <c r="B613" s="89">
        <v>977427</v>
      </c>
      <c r="C613" s="89">
        <v>7645950</v>
      </c>
      <c r="D613" s="92">
        <v>4682340</v>
      </c>
    </row>
    <row r="614" spans="1:4" ht="37.9" customHeight="1" x14ac:dyDescent="0.25">
      <c r="A614" s="86" t="s">
        <v>98</v>
      </c>
      <c r="B614" s="89">
        <v>978838</v>
      </c>
      <c r="C614" s="89">
        <v>7645950</v>
      </c>
      <c r="D614" s="92">
        <v>4682430</v>
      </c>
    </row>
    <row r="615" spans="1:4" ht="23.45" customHeight="1" x14ac:dyDescent="0.25">
      <c r="A615" s="86" t="s">
        <v>101</v>
      </c>
      <c r="B615" s="89">
        <v>1742673</v>
      </c>
      <c r="C615" s="89">
        <v>7645860</v>
      </c>
      <c r="D615" s="92">
        <v>4682340</v>
      </c>
    </row>
    <row r="616" spans="1:4" ht="23.45" customHeight="1" x14ac:dyDescent="0.25">
      <c r="A616" s="86" t="s">
        <v>53</v>
      </c>
      <c r="B616" s="89">
        <v>1794378</v>
      </c>
      <c r="C616" s="89">
        <v>7645860</v>
      </c>
      <c r="D616" s="92">
        <v>4682340</v>
      </c>
    </row>
    <row r="617" spans="1:4" ht="23.45" customHeight="1" x14ac:dyDescent="0.25">
      <c r="A617" s="86" t="s">
        <v>104</v>
      </c>
      <c r="B617" s="89">
        <v>985420</v>
      </c>
      <c r="C617" s="89">
        <v>7645949</v>
      </c>
      <c r="D617" s="92">
        <v>4682430</v>
      </c>
    </row>
    <row r="618" spans="1:4" ht="23.45" customHeight="1" x14ac:dyDescent="0.25">
      <c r="A618" s="86" t="s">
        <v>105</v>
      </c>
      <c r="B618" s="89">
        <v>976017</v>
      </c>
      <c r="C618" s="89">
        <v>7645850</v>
      </c>
      <c r="D618" s="92">
        <v>4682340</v>
      </c>
    </row>
    <row r="619" spans="1:4" ht="23.45" customHeight="1" thickBot="1" x14ac:dyDescent="0.3">
      <c r="A619" s="87" t="s">
        <v>108</v>
      </c>
      <c r="B619" s="90">
        <v>2371430</v>
      </c>
      <c r="C619" s="90">
        <v>7645850</v>
      </c>
      <c r="D619" s="93">
        <v>4682690</v>
      </c>
    </row>
    <row r="620" spans="1:4" ht="25.15" customHeight="1" thickBot="1" x14ac:dyDescent="0.35">
      <c r="A620" s="31" t="s">
        <v>1</v>
      </c>
      <c r="B620" s="157">
        <f>SUM(B609:B619)</f>
        <v>13731661</v>
      </c>
      <c r="C620" s="157">
        <f>SUM(C609:C619)</f>
        <v>84104709</v>
      </c>
      <c r="D620" s="157">
        <f>SUM(D609:D619)</f>
        <v>51506360</v>
      </c>
    </row>
    <row r="621" spans="1:4" ht="24" customHeight="1" x14ac:dyDescent="0.3">
      <c r="A621" s="6"/>
      <c r="B621" s="34"/>
      <c r="C621" s="34"/>
      <c r="D621" s="34"/>
    </row>
    <row r="622" spans="1:4" ht="22.9" customHeight="1" x14ac:dyDescent="0.3">
      <c r="A622" s="6"/>
      <c r="B622" s="34"/>
      <c r="C622" s="34"/>
      <c r="D622" s="36" t="s">
        <v>39</v>
      </c>
    </row>
    <row r="623" spans="1:4" ht="21.6" customHeight="1" x14ac:dyDescent="0.3">
      <c r="A623" s="6"/>
      <c r="B623" s="34"/>
      <c r="C623" s="34"/>
      <c r="D623" s="15" t="s">
        <v>38</v>
      </c>
    </row>
    <row r="624" spans="1:4" ht="18.75" x14ac:dyDescent="0.3">
      <c r="A624" s="6"/>
      <c r="B624" s="34"/>
      <c r="C624" s="34"/>
      <c r="D624" s="34"/>
    </row>
    <row r="625" spans="1:10" ht="36.6" customHeight="1" x14ac:dyDescent="0.2">
      <c r="A625" s="354" t="s">
        <v>157</v>
      </c>
      <c r="B625" s="354"/>
      <c r="C625" s="354"/>
      <c r="D625" s="354"/>
    </row>
    <row r="626" spans="1:10" ht="94.15" customHeight="1" x14ac:dyDescent="0.2">
      <c r="A626" s="354"/>
      <c r="B626" s="354"/>
      <c r="C626" s="354"/>
      <c r="D626" s="354"/>
    </row>
    <row r="627" spans="1:10" ht="18" customHeight="1" thickBot="1" x14ac:dyDescent="0.25">
      <c r="A627" s="30"/>
      <c r="B627" s="30"/>
      <c r="C627" s="30"/>
      <c r="D627" s="14" t="s">
        <v>3</v>
      </c>
    </row>
    <row r="628" spans="1:10" ht="22.15" customHeight="1" thickBot="1" x14ac:dyDescent="0.25">
      <c r="A628" s="345" t="s">
        <v>0</v>
      </c>
      <c r="B628" s="351" t="s">
        <v>20</v>
      </c>
      <c r="C628" s="352"/>
      <c r="D628" s="353"/>
    </row>
    <row r="629" spans="1:10" ht="91.15" customHeight="1" thickBot="1" x14ac:dyDescent="0.25">
      <c r="A629" s="346"/>
      <c r="B629" s="27" t="s">
        <v>35</v>
      </c>
      <c r="C629" s="28" t="s">
        <v>36</v>
      </c>
      <c r="D629" s="29" t="s">
        <v>37</v>
      </c>
    </row>
    <row r="630" spans="1:10" ht="21" customHeight="1" thickBot="1" x14ac:dyDescent="0.25">
      <c r="A630" s="247">
        <v>1</v>
      </c>
      <c r="B630" s="8">
        <v>2</v>
      </c>
      <c r="C630" s="248">
        <v>3</v>
      </c>
      <c r="D630" s="24">
        <v>4</v>
      </c>
    </row>
    <row r="631" spans="1:10" ht="36" customHeight="1" thickBot="1" x14ac:dyDescent="0.3">
      <c r="A631" s="44" t="s">
        <v>112</v>
      </c>
      <c r="B631" s="38">
        <v>0</v>
      </c>
      <c r="C631" s="38">
        <v>25000000</v>
      </c>
      <c r="D631" s="39">
        <v>25000000</v>
      </c>
    </row>
    <row r="632" spans="1:10" ht="29.45" customHeight="1" thickBot="1" x14ac:dyDescent="0.35">
      <c r="A632" s="20" t="s">
        <v>1</v>
      </c>
      <c r="B632" s="16">
        <f>SUM(B631:B631)</f>
        <v>0</v>
      </c>
      <c r="C632" s="16">
        <f>SUM(C631:C631)</f>
        <v>25000000</v>
      </c>
      <c r="D632" s="16">
        <f>SUM(D631:D631)</f>
        <v>25000000</v>
      </c>
      <c r="G632" s="370"/>
      <c r="H632" s="368"/>
      <c r="I632" s="368"/>
      <c r="J632" s="369"/>
    </row>
    <row r="633" spans="1:10" ht="19.149999999999999" customHeight="1" x14ac:dyDescent="0.3">
      <c r="A633" s="6"/>
      <c r="B633" s="34"/>
      <c r="C633" s="34"/>
      <c r="D633" s="34"/>
      <c r="G633" s="368"/>
      <c r="H633" s="368"/>
      <c r="I633" s="368"/>
      <c r="J633" s="369"/>
    </row>
    <row r="634" spans="1:10" s="58" customFormat="1" ht="25.9" customHeight="1" x14ac:dyDescent="0.3">
      <c r="A634" s="6"/>
      <c r="B634" s="34"/>
      <c r="C634" s="34"/>
      <c r="D634" s="36" t="s">
        <v>55</v>
      </c>
      <c r="G634" s="216"/>
      <c r="H634" s="216"/>
      <c r="I634" s="216"/>
      <c r="J634" s="217"/>
    </row>
    <row r="635" spans="1:10" s="58" customFormat="1" ht="25.9" customHeight="1" x14ac:dyDescent="0.3">
      <c r="A635" s="6"/>
      <c r="B635" s="34"/>
      <c r="C635" s="34"/>
      <c r="D635" s="15" t="s">
        <v>38</v>
      </c>
      <c r="G635" s="216"/>
      <c r="H635" s="216"/>
      <c r="I635" s="216"/>
      <c r="J635" s="217"/>
    </row>
    <row r="636" spans="1:10" s="58" customFormat="1" ht="19.149999999999999" customHeight="1" x14ac:dyDescent="0.3">
      <c r="A636" s="6"/>
      <c r="B636" s="34"/>
      <c r="C636" s="34"/>
      <c r="D636" s="34"/>
      <c r="G636" s="216"/>
      <c r="H636" s="216"/>
      <c r="I636" s="216"/>
      <c r="J636" s="217"/>
    </row>
    <row r="637" spans="1:10" s="58" customFormat="1" ht="19.149999999999999" customHeight="1" x14ac:dyDescent="0.2">
      <c r="A637" s="354" t="s">
        <v>158</v>
      </c>
      <c r="B637" s="354"/>
      <c r="C637" s="354"/>
      <c r="D637" s="354"/>
      <c r="G637" s="216"/>
      <c r="H637" s="216"/>
      <c r="I637" s="216"/>
      <c r="J637" s="217"/>
    </row>
    <row r="638" spans="1:10" s="58" customFormat="1" ht="100.15" customHeight="1" x14ac:dyDescent="0.2">
      <c r="A638" s="354"/>
      <c r="B638" s="354"/>
      <c r="C638" s="354"/>
      <c r="D638" s="354"/>
      <c r="G638" s="216"/>
      <c r="H638" s="216"/>
      <c r="I638" s="216"/>
      <c r="J638" s="217"/>
    </row>
    <row r="639" spans="1:10" s="58" customFormat="1" ht="29.45" customHeight="1" thickBot="1" x14ac:dyDescent="0.25">
      <c r="A639" s="218"/>
      <c r="B639" s="218"/>
      <c r="C639" s="218"/>
      <c r="D639" s="14" t="s">
        <v>3</v>
      </c>
      <c r="G639" s="216"/>
      <c r="H639" s="216"/>
      <c r="I639" s="216"/>
      <c r="J639" s="217"/>
    </row>
    <row r="640" spans="1:10" s="58" customFormat="1" ht="25.9" customHeight="1" thickBot="1" x14ac:dyDescent="0.25">
      <c r="A640" s="345" t="s">
        <v>0</v>
      </c>
      <c r="B640" s="351" t="s">
        <v>20</v>
      </c>
      <c r="C640" s="352"/>
      <c r="D640" s="353"/>
      <c r="G640" s="216"/>
      <c r="H640" s="216"/>
      <c r="I640" s="216"/>
      <c r="J640" s="217"/>
    </row>
    <row r="641" spans="1:10" s="58" customFormat="1" ht="96.6" customHeight="1" thickBot="1" x14ac:dyDescent="0.25">
      <c r="A641" s="346"/>
      <c r="B641" s="27" t="s">
        <v>35</v>
      </c>
      <c r="C641" s="28" t="s">
        <v>36</v>
      </c>
      <c r="D641" s="29" t="s">
        <v>37</v>
      </c>
      <c r="G641" s="216"/>
      <c r="H641" s="216"/>
      <c r="I641" s="216"/>
      <c r="J641" s="217"/>
    </row>
    <row r="642" spans="1:10" s="58" customFormat="1" ht="19.149999999999999" customHeight="1" thickBot="1" x14ac:dyDescent="0.25">
      <c r="A642" s="328">
        <v>1</v>
      </c>
      <c r="B642" s="8">
        <v>2</v>
      </c>
      <c r="C642" s="329">
        <v>3</v>
      </c>
      <c r="D642" s="24">
        <v>4</v>
      </c>
      <c r="G642" s="216"/>
      <c r="H642" s="216"/>
      <c r="I642" s="216"/>
      <c r="J642" s="217"/>
    </row>
    <row r="643" spans="1:10" s="58" customFormat="1" ht="32.450000000000003" customHeight="1" thickBot="1" x14ac:dyDescent="0.3">
      <c r="A643" s="44" t="s">
        <v>53</v>
      </c>
      <c r="B643" s="38">
        <v>0</v>
      </c>
      <c r="C643" s="331">
        <v>3008500</v>
      </c>
      <c r="D643" s="332">
        <v>11943300</v>
      </c>
      <c r="G643" s="216"/>
      <c r="H643" s="216"/>
      <c r="I643" s="216"/>
      <c r="J643" s="217"/>
    </row>
    <row r="644" spans="1:10" s="58" customFormat="1" ht="34.15" customHeight="1" thickBot="1" x14ac:dyDescent="0.35">
      <c r="A644" s="20" t="s">
        <v>1</v>
      </c>
      <c r="B644" s="16">
        <f>SUM(B643:B643)</f>
        <v>0</v>
      </c>
      <c r="C644" s="16">
        <f>SUM(C643:C643)</f>
        <v>3008500</v>
      </c>
      <c r="D644" s="16">
        <f>SUM(D643:D643)</f>
        <v>11943300</v>
      </c>
      <c r="G644" s="216"/>
      <c r="H644" s="216"/>
      <c r="I644" s="216"/>
      <c r="J644" s="217"/>
    </row>
    <row r="645" spans="1:10" s="58" customFormat="1" ht="15" customHeight="1" x14ac:dyDescent="0.2">
      <c r="B645" s="56"/>
      <c r="D645" s="57"/>
      <c r="G645" s="216"/>
      <c r="H645" s="216"/>
      <c r="I645" s="216"/>
      <c r="J645" s="217"/>
    </row>
    <row r="646" spans="1:10" ht="18.75" customHeight="1" x14ac:dyDescent="0.3">
      <c r="A646" s="6"/>
      <c r="B646" s="7"/>
      <c r="C646" s="7"/>
      <c r="D646" s="36" t="s">
        <v>56</v>
      </c>
    </row>
    <row r="647" spans="1:10" ht="21.75" customHeight="1" x14ac:dyDescent="0.3">
      <c r="A647" s="6"/>
      <c r="B647" s="7"/>
      <c r="C647" s="7"/>
      <c r="D647" s="15" t="s">
        <v>38</v>
      </c>
    </row>
    <row r="648" spans="1:10" s="54" customFormat="1" ht="21" customHeight="1" x14ac:dyDescent="0.2">
      <c r="A648" s="365" t="s">
        <v>68</v>
      </c>
      <c r="B648" s="365"/>
      <c r="C648" s="365"/>
      <c r="D648" s="365"/>
    </row>
    <row r="649" spans="1:10" s="54" customFormat="1" ht="45" customHeight="1" x14ac:dyDescent="0.2">
      <c r="A649" s="365"/>
      <c r="B649" s="365"/>
      <c r="C649" s="365"/>
      <c r="D649" s="365"/>
    </row>
    <row r="650" spans="1:10" s="54" customFormat="1" ht="22.15" customHeight="1" thickBot="1" x14ac:dyDescent="0.35">
      <c r="A650" s="6"/>
      <c r="B650" s="7"/>
      <c r="C650" s="7"/>
      <c r="D650" s="14" t="s">
        <v>3</v>
      </c>
    </row>
    <row r="651" spans="1:10" s="54" customFormat="1" ht="21.6" customHeight="1" thickBot="1" x14ac:dyDescent="0.25">
      <c r="A651" s="345" t="s">
        <v>0</v>
      </c>
      <c r="B651" s="347" t="s">
        <v>20</v>
      </c>
      <c r="C651" s="348"/>
      <c r="D651" s="349"/>
    </row>
    <row r="652" spans="1:10" s="54" customFormat="1" ht="33" customHeight="1" thickBot="1" x14ac:dyDescent="0.25">
      <c r="A652" s="346"/>
      <c r="B652" s="27" t="s">
        <v>35</v>
      </c>
      <c r="C652" s="28" t="s">
        <v>36</v>
      </c>
      <c r="D652" s="29" t="s">
        <v>37</v>
      </c>
    </row>
    <row r="653" spans="1:10" s="54" customFormat="1" ht="17.45" customHeight="1" thickBot="1" x14ac:dyDescent="0.25">
      <c r="A653" s="247">
        <v>1</v>
      </c>
      <c r="B653" s="8">
        <v>2</v>
      </c>
      <c r="C653" s="248">
        <v>3</v>
      </c>
      <c r="D653" s="24">
        <v>4</v>
      </c>
    </row>
    <row r="654" spans="1:10" s="54" customFormat="1" ht="23.25" customHeight="1" x14ac:dyDescent="0.25">
      <c r="A654" s="44" t="s">
        <v>88</v>
      </c>
      <c r="B654" s="273">
        <v>8121248</v>
      </c>
      <c r="C654" s="273">
        <v>0</v>
      </c>
      <c r="D654" s="274">
        <v>0</v>
      </c>
    </row>
    <row r="655" spans="1:10" s="54" customFormat="1" ht="20.45" customHeight="1" x14ac:dyDescent="0.25">
      <c r="A655" s="44" t="s">
        <v>87</v>
      </c>
      <c r="B655" s="273">
        <v>11000000</v>
      </c>
      <c r="C655" s="273">
        <v>0</v>
      </c>
      <c r="D655" s="274">
        <v>0</v>
      </c>
    </row>
    <row r="656" spans="1:10" s="54" customFormat="1" ht="20.45" customHeight="1" x14ac:dyDescent="0.25">
      <c r="A656" s="44" t="s">
        <v>89</v>
      </c>
      <c r="B656" s="273">
        <v>5468033.3799999999</v>
      </c>
      <c r="C656" s="273">
        <v>0</v>
      </c>
      <c r="D656" s="274">
        <v>0</v>
      </c>
    </row>
    <row r="657" spans="1:4" s="54" customFormat="1" ht="20.45" customHeight="1" x14ac:dyDescent="0.25">
      <c r="A657" s="44" t="s">
        <v>194</v>
      </c>
      <c r="B657" s="273">
        <v>18958260</v>
      </c>
      <c r="C657" s="273">
        <v>0</v>
      </c>
      <c r="D657" s="274">
        <v>0</v>
      </c>
    </row>
    <row r="658" spans="1:4" s="54" customFormat="1" ht="20.45" customHeight="1" x14ac:dyDescent="0.25">
      <c r="A658" s="44" t="s">
        <v>91</v>
      </c>
      <c r="B658" s="273">
        <v>4489421.8499999996</v>
      </c>
      <c r="C658" s="273">
        <v>0</v>
      </c>
      <c r="D658" s="274">
        <v>0</v>
      </c>
    </row>
    <row r="659" spans="1:4" s="54" customFormat="1" ht="20.45" customHeight="1" x14ac:dyDescent="0.25">
      <c r="A659" s="44" t="s">
        <v>44</v>
      </c>
      <c r="B659" s="273">
        <v>14487711.66</v>
      </c>
      <c r="C659" s="273">
        <v>0</v>
      </c>
      <c r="D659" s="274">
        <v>0</v>
      </c>
    </row>
    <row r="660" spans="1:4" s="54" customFormat="1" ht="33" customHeight="1" x14ac:dyDescent="0.25">
      <c r="A660" s="44" t="s">
        <v>195</v>
      </c>
      <c r="B660" s="273">
        <v>4610633.4000000004</v>
      </c>
      <c r="C660" s="273">
        <v>0</v>
      </c>
      <c r="D660" s="274">
        <v>0</v>
      </c>
    </row>
    <row r="661" spans="1:4" s="54" customFormat="1" ht="20.25" customHeight="1" x14ac:dyDescent="0.25">
      <c r="A661" s="44" t="s">
        <v>41</v>
      </c>
      <c r="B661" s="273">
        <v>2320108.17</v>
      </c>
      <c r="C661" s="273">
        <v>0</v>
      </c>
      <c r="D661" s="274">
        <v>0</v>
      </c>
    </row>
    <row r="662" spans="1:4" s="54" customFormat="1" ht="20.25" customHeight="1" x14ac:dyDescent="0.25">
      <c r="A662" s="44" t="s">
        <v>42</v>
      </c>
      <c r="B662" s="273">
        <v>10524237.789999999</v>
      </c>
      <c r="C662" s="273">
        <v>0</v>
      </c>
      <c r="D662" s="274">
        <v>0</v>
      </c>
    </row>
    <row r="663" spans="1:4" s="54" customFormat="1" ht="20.25" customHeight="1" x14ac:dyDescent="0.25">
      <c r="A663" s="44" t="s">
        <v>51</v>
      </c>
      <c r="B663" s="273">
        <v>16008886.66</v>
      </c>
      <c r="C663" s="273">
        <v>0</v>
      </c>
      <c r="D663" s="274">
        <v>0</v>
      </c>
    </row>
    <row r="664" spans="1:4" s="54" customFormat="1" ht="20.25" customHeight="1" x14ac:dyDescent="0.25">
      <c r="A664" s="44" t="s">
        <v>92</v>
      </c>
      <c r="B664" s="273">
        <v>17653472.600000001</v>
      </c>
      <c r="C664" s="273">
        <v>0</v>
      </c>
      <c r="D664" s="274">
        <v>0</v>
      </c>
    </row>
    <row r="665" spans="1:4" s="54" customFormat="1" ht="20.25" customHeight="1" x14ac:dyDescent="0.25">
      <c r="A665" s="44" t="s">
        <v>93</v>
      </c>
      <c r="B665" s="273">
        <v>4679022.25</v>
      </c>
      <c r="C665" s="273">
        <v>0</v>
      </c>
      <c r="D665" s="274">
        <v>0</v>
      </c>
    </row>
    <row r="666" spans="1:4" s="54" customFormat="1" ht="20.25" customHeight="1" x14ac:dyDescent="0.25">
      <c r="A666" s="44" t="s">
        <v>94</v>
      </c>
      <c r="B666" s="273">
        <v>99851958.519999996</v>
      </c>
      <c r="C666" s="273">
        <v>184083568</v>
      </c>
      <c r="D666" s="274">
        <v>0</v>
      </c>
    </row>
    <row r="667" spans="1:4" s="54" customFormat="1" ht="20.25" customHeight="1" x14ac:dyDescent="0.25">
      <c r="A667" s="44" t="s">
        <v>25</v>
      </c>
      <c r="B667" s="273">
        <v>60492200.950000003</v>
      </c>
      <c r="C667" s="273">
        <v>0</v>
      </c>
      <c r="D667" s="274">
        <v>0</v>
      </c>
    </row>
    <row r="668" spans="1:4" s="54" customFormat="1" ht="20.45" customHeight="1" x14ac:dyDescent="0.25">
      <c r="A668" s="44" t="s">
        <v>28</v>
      </c>
      <c r="B668" s="273">
        <v>3220000</v>
      </c>
      <c r="C668" s="273">
        <v>0</v>
      </c>
      <c r="D668" s="274">
        <v>0</v>
      </c>
    </row>
    <row r="669" spans="1:4" s="54" customFormat="1" ht="20.45" customHeight="1" x14ac:dyDescent="0.25">
      <c r="A669" s="44" t="s">
        <v>27</v>
      </c>
      <c r="B669" s="273">
        <v>28951934</v>
      </c>
      <c r="C669" s="273">
        <v>0</v>
      </c>
      <c r="D669" s="274">
        <v>0</v>
      </c>
    </row>
    <row r="670" spans="1:4" ht="20.45" customHeight="1" x14ac:dyDescent="0.25">
      <c r="A670" s="44" t="s">
        <v>97</v>
      </c>
      <c r="B670" s="273">
        <v>5695373.5899999999</v>
      </c>
      <c r="C670" s="273">
        <v>0</v>
      </c>
      <c r="D670" s="274">
        <v>0</v>
      </c>
    </row>
    <row r="671" spans="1:4" ht="34.5" customHeight="1" x14ac:dyDescent="0.25">
      <c r="A671" s="44" t="s">
        <v>113</v>
      </c>
      <c r="B671" s="273">
        <v>35461891.200000003</v>
      </c>
      <c r="C671" s="273">
        <v>0</v>
      </c>
      <c r="D671" s="274">
        <v>0</v>
      </c>
    </row>
    <row r="672" spans="1:4" ht="32.25" customHeight="1" x14ac:dyDescent="0.25">
      <c r="A672" s="44" t="s">
        <v>98</v>
      </c>
      <c r="B672" s="273">
        <v>8880000</v>
      </c>
      <c r="C672" s="273">
        <v>0</v>
      </c>
      <c r="D672" s="274">
        <v>0</v>
      </c>
    </row>
    <row r="673" spans="1:7" ht="20.45" customHeight="1" x14ac:dyDescent="0.25">
      <c r="A673" s="44" t="s">
        <v>99</v>
      </c>
      <c r="B673" s="273">
        <v>76343145</v>
      </c>
      <c r="C673" s="273">
        <v>0</v>
      </c>
      <c r="D673" s="274">
        <v>0</v>
      </c>
    </row>
    <row r="674" spans="1:7" ht="20.45" customHeight="1" x14ac:dyDescent="0.25">
      <c r="A674" s="44" t="s">
        <v>100</v>
      </c>
      <c r="B674" s="273">
        <v>11000000</v>
      </c>
      <c r="C674" s="273">
        <v>0</v>
      </c>
      <c r="D674" s="274">
        <v>0</v>
      </c>
    </row>
    <row r="675" spans="1:7" ht="20.45" customHeight="1" x14ac:dyDescent="0.25">
      <c r="A675" s="44" t="s">
        <v>101</v>
      </c>
      <c r="B675" s="273">
        <v>17975346.850000001</v>
      </c>
      <c r="C675" s="273">
        <v>0</v>
      </c>
      <c r="D675" s="274">
        <v>0</v>
      </c>
    </row>
    <row r="676" spans="1:7" ht="20.45" customHeight="1" x14ac:dyDescent="0.25">
      <c r="A676" s="44" t="s">
        <v>196</v>
      </c>
      <c r="B676" s="273">
        <v>16054114</v>
      </c>
      <c r="C676" s="273">
        <v>0</v>
      </c>
      <c r="D676" s="274">
        <v>0</v>
      </c>
    </row>
    <row r="677" spans="1:7" ht="20.45" customHeight="1" x14ac:dyDescent="0.25">
      <c r="A677" s="44" t="s">
        <v>102</v>
      </c>
      <c r="B677" s="273">
        <v>36189019.649999999</v>
      </c>
      <c r="C677" s="273">
        <v>0</v>
      </c>
      <c r="D677" s="274">
        <v>0</v>
      </c>
    </row>
    <row r="678" spans="1:7" s="58" customFormat="1" ht="20.45" customHeight="1" x14ac:dyDescent="0.25">
      <c r="A678" s="44" t="s">
        <v>115</v>
      </c>
      <c r="B678" s="273">
        <v>25939133.109999999</v>
      </c>
      <c r="C678" s="273">
        <v>0</v>
      </c>
      <c r="D678" s="274">
        <v>0</v>
      </c>
    </row>
    <row r="679" spans="1:7" s="58" customFormat="1" ht="20.45" customHeight="1" x14ac:dyDescent="0.25">
      <c r="A679" s="44" t="s">
        <v>53</v>
      </c>
      <c r="B679" s="273">
        <v>51358271.670000002</v>
      </c>
      <c r="C679" s="273">
        <v>0</v>
      </c>
      <c r="D679" s="274">
        <v>0</v>
      </c>
    </row>
    <row r="680" spans="1:7" s="58" customFormat="1" ht="20.45" customHeight="1" x14ac:dyDescent="0.25">
      <c r="A680" s="44" t="s">
        <v>104</v>
      </c>
      <c r="B680" s="273">
        <v>2672168.7799999998</v>
      </c>
      <c r="C680" s="273">
        <v>0</v>
      </c>
      <c r="D680" s="274">
        <v>0</v>
      </c>
    </row>
    <row r="681" spans="1:7" s="58" customFormat="1" ht="20.45" customHeight="1" x14ac:dyDescent="0.25">
      <c r="A681" s="44" t="s">
        <v>26</v>
      </c>
      <c r="B681" s="273">
        <v>32353923.800000001</v>
      </c>
      <c r="C681" s="273">
        <v>0</v>
      </c>
      <c r="D681" s="274">
        <v>0</v>
      </c>
    </row>
    <row r="682" spans="1:7" s="58" customFormat="1" ht="20.45" customHeight="1" x14ac:dyDescent="0.25">
      <c r="A682" s="44" t="s">
        <v>105</v>
      </c>
      <c r="B682" s="273">
        <v>18939230.329999998</v>
      </c>
      <c r="C682" s="273">
        <v>0</v>
      </c>
      <c r="D682" s="274">
        <v>0</v>
      </c>
    </row>
    <row r="683" spans="1:7" s="58" customFormat="1" ht="19.5" customHeight="1" x14ac:dyDescent="0.25">
      <c r="A683" s="44" t="s">
        <v>106</v>
      </c>
      <c r="B683" s="273">
        <v>127746741.76000001</v>
      </c>
      <c r="C683" s="273">
        <v>0</v>
      </c>
      <c r="D683" s="274">
        <v>0</v>
      </c>
    </row>
    <row r="684" spans="1:7" s="58" customFormat="1" ht="19.5" customHeight="1" x14ac:dyDescent="0.25">
      <c r="A684" s="44" t="s">
        <v>107</v>
      </c>
      <c r="B684" s="273">
        <v>79289257.090000004</v>
      </c>
      <c r="C684" s="273">
        <v>0</v>
      </c>
      <c r="D684" s="274">
        <v>0</v>
      </c>
    </row>
    <row r="685" spans="1:7" s="58" customFormat="1" ht="19.5" customHeight="1" x14ac:dyDescent="0.25">
      <c r="A685" s="44" t="s">
        <v>108</v>
      </c>
      <c r="B685" s="273">
        <v>44259295.810000002</v>
      </c>
      <c r="C685" s="273">
        <v>0</v>
      </c>
      <c r="D685" s="274">
        <v>0</v>
      </c>
    </row>
    <row r="686" spans="1:7" ht="19.5" customHeight="1" x14ac:dyDescent="0.25">
      <c r="A686" s="44" t="s">
        <v>110</v>
      </c>
      <c r="B686" s="273">
        <v>15174150.25</v>
      </c>
      <c r="C686" s="273">
        <v>0</v>
      </c>
      <c r="D686" s="274">
        <v>100000000</v>
      </c>
    </row>
    <row r="687" spans="1:7" ht="19.5" customHeight="1" thickBot="1" x14ac:dyDescent="0.3">
      <c r="A687" s="44" t="s">
        <v>111</v>
      </c>
      <c r="B687" s="273">
        <v>230176494.09999999</v>
      </c>
      <c r="C687" s="273">
        <v>5916432</v>
      </c>
      <c r="D687" s="274">
        <v>100000000</v>
      </c>
    </row>
    <row r="688" spans="1:7" ht="23.25" customHeight="1" thickBot="1" x14ac:dyDescent="0.35">
      <c r="A688" s="26" t="s">
        <v>40</v>
      </c>
      <c r="B688" s="275">
        <f>SUM(B654:B687)</f>
        <v>1146344686.2199998</v>
      </c>
      <c r="C688" s="275">
        <f t="shared" ref="C688:D688" si="10">SUM(C654:C687)</f>
        <v>190000000</v>
      </c>
      <c r="D688" s="275">
        <f t="shared" si="10"/>
        <v>200000000</v>
      </c>
      <c r="E688" s="368"/>
      <c r="F688" s="368"/>
      <c r="G688" s="369"/>
    </row>
    <row r="689" spans="1:9" ht="27" customHeight="1" x14ac:dyDescent="0.2">
      <c r="A689" s="55"/>
      <c r="B689" s="56"/>
      <c r="C689" s="55"/>
      <c r="D689" s="57"/>
      <c r="E689" s="368"/>
      <c r="F689" s="368"/>
      <c r="G689" s="369"/>
    </row>
    <row r="690" spans="1:9" ht="22.9" customHeight="1" x14ac:dyDescent="0.25">
      <c r="A690" s="55"/>
      <c r="B690" s="56"/>
      <c r="C690" s="55"/>
      <c r="D690" s="36" t="s">
        <v>57</v>
      </c>
    </row>
    <row r="691" spans="1:9" ht="24.6" customHeight="1" x14ac:dyDescent="0.25">
      <c r="D691" s="15" t="s">
        <v>38</v>
      </c>
    </row>
    <row r="693" spans="1:9" ht="21.6" customHeight="1" x14ac:dyDescent="0.2">
      <c r="A693" s="365" t="s">
        <v>69</v>
      </c>
      <c r="B693" s="371"/>
      <c r="C693" s="371"/>
      <c r="D693" s="372"/>
    </row>
    <row r="694" spans="1:9" ht="82.9" customHeight="1" x14ac:dyDescent="0.2">
      <c r="A694" s="371"/>
      <c r="B694" s="371"/>
      <c r="C694" s="371"/>
      <c r="D694" s="372"/>
    </row>
    <row r="695" spans="1:9" ht="21" thickBot="1" x14ac:dyDescent="0.25">
      <c r="A695" s="30"/>
      <c r="B695" s="30"/>
      <c r="C695" s="30"/>
      <c r="D695" s="14" t="s">
        <v>3</v>
      </c>
    </row>
    <row r="696" spans="1:9" ht="25.5" customHeight="1" thickBot="1" x14ac:dyDescent="0.25">
      <c r="A696" s="345" t="s">
        <v>0</v>
      </c>
      <c r="B696" s="347" t="s">
        <v>20</v>
      </c>
      <c r="C696" s="348"/>
      <c r="D696" s="349"/>
    </row>
    <row r="697" spans="1:9" ht="94.15" customHeight="1" thickBot="1" x14ac:dyDescent="0.25">
      <c r="A697" s="346"/>
      <c r="B697" s="27" t="s">
        <v>35</v>
      </c>
      <c r="C697" s="28" t="s">
        <v>36</v>
      </c>
      <c r="D697" s="29" t="s">
        <v>37</v>
      </c>
    </row>
    <row r="698" spans="1:9" ht="16.5" thickBot="1" x14ac:dyDescent="0.25">
      <c r="A698" s="84">
        <v>1</v>
      </c>
      <c r="B698" s="246">
        <v>2</v>
      </c>
      <c r="C698" s="25">
        <v>3</v>
      </c>
      <c r="D698" s="33">
        <v>4</v>
      </c>
    </row>
    <row r="699" spans="1:9" s="58" customFormat="1" ht="32.25" customHeight="1" x14ac:dyDescent="0.25">
      <c r="A699" s="276" t="s">
        <v>25</v>
      </c>
      <c r="B699" s="277">
        <v>80303650</v>
      </c>
      <c r="C699" s="278">
        <v>0</v>
      </c>
      <c r="D699" s="279">
        <v>0</v>
      </c>
    </row>
    <row r="700" spans="1:9" s="58" customFormat="1" ht="33" customHeight="1" x14ac:dyDescent="0.25">
      <c r="A700" s="212" t="s">
        <v>96</v>
      </c>
      <c r="B700" s="273">
        <v>37508796.060000002</v>
      </c>
      <c r="C700" s="280">
        <v>0</v>
      </c>
      <c r="D700" s="281">
        <v>0</v>
      </c>
    </row>
    <row r="701" spans="1:9" ht="37.15" customHeight="1" thickBot="1" x14ac:dyDescent="0.3">
      <c r="A701" s="282" t="s">
        <v>111</v>
      </c>
      <c r="B701" s="283">
        <v>188448209.69</v>
      </c>
      <c r="C701" s="284">
        <v>0</v>
      </c>
      <c r="D701" s="285">
        <v>0</v>
      </c>
    </row>
    <row r="702" spans="1:9" ht="24" customHeight="1" thickBot="1" x14ac:dyDescent="0.35">
      <c r="A702" s="26" t="s">
        <v>1</v>
      </c>
      <c r="B702" s="286">
        <f>SUM(B699:B701)</f>
        <v>306260655.75</v>
      </c>
      <c r="C702" s="286">
        <f>SUM(C699:C701)</f>
        <v>0</v>
      </c>
      <c r="D702" s="287">
        <f>SUM(D699:D701)</f>
        <v>0</v>
      </c>
      <c r="F702" s="370"/>
      <c r="G702" s="368"/>
      <c r="H702" s="368"/>
      <c r="I702" s="369"/>
    </row>
    <row r="703" spans="1:9" x14ac:dyDescent="0.2">
      <c r="F703" s="368"/>
      <c r="G703" s="368"/>
      <c r="H703" s="368"/>
      <c r="I703" s="369"/>
    </row>
    <row r="704" spans="1:9" ht="24.6" customHeight="1" x14ac:dyDescent="0.25">
      <c r="A704" s="52"/>
      <c r="B704" s="53"/>
      <c r="D704" s="36" t="s">
        <v>63</v>
      </c>
    </row>
    <row r="705" spans="1:32" ht="23.45" customHeight="1" x14ac:dyDescent="0.25">
      <c r="D705" s="15" t="s">
        <v>38</v>
      </c>
    </row>
    <row r="706" spans="1:32" ht="13.15" customHeight="1" x14ac:dyDescent="0.25">
      <c r="D706" s="36"/>
    </row>
    <row r="707" spans="1:32" ht="24.6" customHeight="1" x14ac:dyDescent="0.2">
      <c r="A707" s="365" t="s">
        <v>138</v>
      </c>
      <c r="B707" s="365"/>
      <c r="C707" s="365"/>
      <c r="D707" s="365"/>
    </row>
    <row r="708" spans="1:32" ht="144" customHeight="1" x14ac:dyDescent="0.2">
      <c r="A708" s="365"/>
      <c r="B708" s="365"/>
      <c r="C708" s="365"/>
      <c r="D708" s="365"/>
    </row>
    <row r="709" spans="1:32" ht="18.600000000000001" customHeight="1" thickBot="1" x14ac:dyDescent="0.25">
      <c r="A709" s="30"/>
      <c r="B709" s="30"/>
      <c r="C709" s="30"/>
      <c r="D709" s="14" t="s">
        <v>3</v>
      </c>
    </row>
    <row r="710" spans="1:32" ht="31.9" customHeight="1" thickBot="1" x14ac:dyDescent="0.25">
      <c r="A710" s="345" t="s">
        <v>0</v>
      </c>
      <c r="B710" s="347" t="s">
        <v>20</v>
      </c>
      <c r="C710" s="348"/>
      <c r="D710" s="349"/>
    </row>
    <row r="711" spans="1:32" ht="88.15" customHeight="1" thickBot="1" x14ac:dyDescent="0.25">
      <c r="A711" s="346"/>
      <c r="B711" s="27" t="s">
        <v>35</v>
      </c>
      <c r="C711" s="28" t="s">
        <v>36</v>
      </c>
      <c r="D711" s="29" t="s">
        <v>37</v>
      </c>
    </row>
    <row r="712" spans="1:32" ht="16.5" thickBot="1" x14ac:dyDescent="0.25">
      <c r="A712" s="247">
        <v>1</v>
      </c>
      <c r="B712" s="8">
        <v>2</v>
      </c>
      <c r="C712" s="248">
        <v>3</v>
      </c>
      <c r="D712" s="24">
        <v>4</v>
      </c>
    </row>
    <row r="713" spans="1:32" ht="24.6" customHeight="1" x14ac:dyDescent="0.25">
      <c r="A713" s="10" t="s">
        <v>90</v>
      </c>
      <c r="B713" s="119">
        <v>3330324.08</v>
      </c>
      <c r="C713" s="119">
        <v>0</v>
      </c>
      <c r="D713" s="120">
        <v>0</v>
      </c>
    </row>
    <row r="714" spans="1:32" s="58" customFormat="1" ht="24.6" customHeight="1" x14ac:dyDescent="0.25">
      <c r="A714" s="4" t="s">
        <v>99</v>
      </c>
      <c r="B714" s="119">
        <v>3456000</v>
      </c>
      <c r="C714" s="119">
        <v>0</v>
      </c>
      <c r="D714" s="120">
        <v>0</v>
      </c>
    </row>
    <row r="715" spans="1:32" s="58" customFormat="1" ht="24.6" customHeight="1" x14ac:dyDescent="0.25">
      <c r="A715" s="4" t="s">
        <v>53</v>
      </c>
      <c r="B715" s="119">
        <v>2094868</v>
      </c>
      <c r="C715" s="119">
        <v>0</v>
      </c>
      <c r="D715" s="120">
        <v>0</v>
      </c>
    </row>
    <row r="716" spans="1:32" ht="24.6" customHeight="1" thickBot="1" x14ac:dyDescent="0.3">
      <c r="A716" s="4" t="s">
        <v>108</v>
      </c>
      <c r="B716" s="119">
        <v>29513346.800000001</v>
      </c>
      <c r="C716" s="119">
        <v>0</v>
      </c>
      <c r="D716" s="288">
        <v>0</v>
      </c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  <c r="AC716" s="47"/>
      <c r="AD716" s="47"/>
      <c r="AE716" s="47"/>
      <c r="AF716" s="47"/>
    </row>
    <row r="717" spans="1:32" ht="22.15" customHeight="1" thickBot="1" x14ac:dyDescent="0.35">
      <c r="A717" s="26" t="s">
        <v>1</v>
      </c>
      <c r="B717" s="289">
        <f>SUM(B713:B716)</f>
        <v>38394538.880000003</v>
      </c>
      <c r="C717" s="289">
        <f>SUM(C713:C716)</f>
        <v>0</v>
      </c>
      <c r="D717" s="190">
        <f>SUM(D713:D716)</f>
        <v>0</v>
      </c>
    </row>
    <row r="718" spans="1:32" ht="26.45" customHeight="1" x14ac:dyDescent="0.2"/>
    <row r="719" spans="1:32" ht="19.899999999999999" customHeight="1" x14ac:dyDescent="0.25">
      <c r="D719" s="36" t="s">
        <v>64</v>
      </c>
    </row>
    <row r="720" spans="1:32" ht="25.9" customHeight="1" x14ac:dyDescent="0.25">
      <c r="D720" s="15" t="s">
        <v>38</v>
      </c>
      <c r="E720" s="3"/>
    </row>
    <row r="721" spans="1:5" ht="103.15" customHeight="1" x14ac:dyDescent="0.2">
      <c r="A721" s="354" t="s">
        <v>151</v>
      </c>
      <c r="B721" s="355"/>
      <c r="C721" s="355"/>
      <c r="D721" s="356"/>
      <c r="E721" s="3"/>
    </row>
    <row r="722" spans="1:5" ht="21.6" customHeight="1" thickBot="1" x14ac:dyDescent="0.25">
      <c r="A722" s="40"/>
      <c r="B722" s="40"/>
      <c r="C722" s="40"/>
      <c r="D722" s="14" t="s">
        <v>3</v>
      </c>
      <c r="E722" s="3"/>
    </row>
    <row r="723" spans="1:5" ht="21.6" customHeight="1" thickBot="1" x14ac:dyDescent="0.25">
      <c r="A723" s="345" t="s">
        <v>0</v>
      </c>
      <c r="B723" s="347" t="s">
        <v>20</v>
      </c>
      <c r="C723" s="348"/>
      <c r="D723" s="349"/>
      <c r="E723" s="3"/>
    </row>
    <row r="724" spans="1:5" ht="78" customHeight="1" thickBot="1" x14ac:dyDescent="0.25">
      <c r="A724" s="346"/>
      <c r="B724" s="27" t="s">
        <v>35</v>
      </c>
      <c r="C724" s="28" t="s">
        <v>36</v>
      </c>
      <c r="D724" s="29" t="s">
        <v>37</v>
      </c>
      <c r="E724" s="3"/>
    </row>
    <row r="725" spans="1:5" ht="21" customHeight="1" thickBot="1" x14ac:dyDescent="0.25">
      <c r="A725" s="333">
        <v>1</v>
      </c>
      <c r="B725" s="8">
        <v>2</v>
      </c>
      <c r="C725" s="334">
        <v>3</v>
      </c>
      <c r="D725" s="24">
        <v>4</v>
      </c>
      <c r="E725" s="3"/>
    </row>
    <row r="726" spans="1:5" ht="21.75" customHeight="1" x14ac:dyDescent="0.25">
      <c r="A726" s="162" t="s">
        <v>88</v>
      </c>
      <c r="B726" s="131">
        <v>1468795</v>
      </c>
      <c r="C726" s="131">
        <v>1581840</v>
      </c>
      <c r="D726" s="132">
        <v>3490626</v>
      </c>
      <c r="E726" s="3"/>
    </row>
    <row r="727" spans="1:5" ht="21.75" customHeight="1" x14ac:dyDescent="0.25">
      <c r="A727" s="75" t="s">
        <v>87</v>
      </c>
      <c r="B727" s="71">
        <v>1170000</v>
      </c>
      <c r="C727" s="71">
        <v>0</v>
      </c>
      <c r="D727" s="78">
        <v>1642680</v>
      </c>
      <c r="E727" s="3"/>
    </row>
    <row r="728" spans="1:5" ht="21.75" customHeight="1" x14ac:dyDescent="0.25">
      <c r="A728" s="75" t="s">
        <v>89</v>
      </c>
      <c r="B728" s="71">
        <v>2366392</v>
      </c>
      <c r="C728" s="71">
        <v>1186380</v>
      </c>
      <c r="D728" s="78">
        <v>1642680</v>
      </c>
      <c r="E728" s="3"/>
    </row>
    <row r="729" spans="1:5" ht="21.75" customHeight="1" x14ac:dyDescent="0.25">
      <c r="A729" s="75" t="s">
        <v>90</v>
      </c>
      <c r="B729" s="71">
        <v>14582313</v>
      </c>
      <c r="C729" s="71">
        <v>3954600</v>
      </c>
      <c r="D729" s="78">
        <v>8558851</v>
      </c>
      <c r="E729" s="3"/>
    </row>
    <row r="730" spans="1:5" ht="21.75" customHeight="1" x14ac:dyDescent="0.25">
      <c r="A730" s="75" t="s">
        <v>51</v>
      </c>
      <c r="B730" s="71">
        <v>2447991</v>
      </c>
      <c r="C730" s="71">
        <v>0</v>
      </c>
      <c r="D730" s="78">
        <v>958230</v>
      </c>
      <c r="E730" s="3"/>
    </row>
    <row r="731" spans="1:5" ht="21.75" customHeight="1" x14ac:dyDescent="0.25">
      <c r="A731" s="75" t="s">
        <v>93</v>
      </c>
      <c r="B731" s="71">
        <v>5939405</v>
      </c>
      <c r="C731" s="71">
        <v>3954600</v>
      </c>
      <c r="D731" s="78">
        <v>4517187</v>
      </c>
      <c r="E731" s="3"/>
    </row>
    <row r="732" spans="1:5" ht="21.75" customHeight="1" x14ac:dyDescent="0.25">
      <c r="A732" s="75" t="s">
        <v>94</v>
      </c>
      <c r="B732" s="71">
        <v>3916786</v>
      </c>
      <c r="C732" s="71">
        <v>817720</v>
      </c>
      <c r="D732" s="78">
        <v>1642680</v>
      </c>
      <c r="E732" s="3"/>
    </row>
    <row r="733" spans="1:5" ht="21.75" customHeight="1" x14ac:dyDescent="0.25">
      <c r="A733" s="75" t="s">
        <v>95</v>
      </c>
      <c r="B733" s="71">
        <v>655729</v>
      </c>
      <c r="C733" s="71">
        <v>0</v>
      </c>
      <c r="D733" s="78">
        <v>0</v>
      </c>
      <c r="E733" s="3"/>
    </row>
    <row r="734" spans="1:5" ht="21.75" customHeight="1" x14ac:dyDescent="0.25">
      <c r="A734" s="163" t="s">
        <v>96</v>
      </c>
      <c r="B734" s="71">
        <v>536697</v>
      </c>
      <c r="C734" s="71">
        <v>1186380</v>
      </c>
      <c r="D734" s="78">
        <v>1642680</v>
      </c>
      <c r="E734" s="3"/>
    </row>
    <row r="735" spans="1:5" ht="21.75" customHeight="1" x14ac:dyDescent="0.25">
      <c r="A735" s="163" t="s">
        <v>97</v>
      </c>
      <c r="B735" s="71">
        <v>617500</v>
      </c>
      <c r="C735" s="71">
        <v>1186380</v>
      </c>
      <c r="D735" s="78">
        <v>1642680</v>
      </c>
      <c r="E735" s="3"/>
    </row>
    <row r="736" spans="1:5" ht="33.75" customHeight="1" x14ac:dyDescent="0.25">
      <c r="A736" s="163" t="s">
        <v>112</v>
      </c>
      <c r="B736" s="71">
        <v>0</v>
      </c>
      <c r="C736" s="71">
        <v>0</v>
      </c>
      <c r="D736" s="78">
        <v>1642680</v>
      </c>
      <c r="E736" s="3"/>
    </row>
    <row r="737" spans="1:5" ht="33" customHeight="1" x14ac:dyDescent="0.25">
      <c r="A737" s="163" t="s">
        <v>98</v>
      </c>
      <c r="B737" s="71">
        <v>5217012</v>
      </c>
      <c r="C737" s="71">
        <v>3163680</v>
      </c>
      <c r="D737" s="78">
        <v>3490626</v>
      </c>
      <c r="E737" s="3"/>
    </row>
    <row r="738" spans="1:5" ht="21.75" customHeight="1" x14ac:dyDescent="0.25">
      <c r="A738" s="163" t="s">
        <v>100</v>
      </c>
      <c r="B738" s="71">
        <v>1958393</v>
      </c>
      <c r="C738" s="71">
        <v>1186380</v>
      </c>
      <c r="D738" s="78">
        <v>1642680</v>
      </c>
      <c r="E738" s="3"/>
    </row>
    <row r="739" spans="1:5" ht="21.75" customHeight="1" x14ac:dyDescent="0.25">
      <c r="A739" s="75" t="s">
        <v>101</v>
      </c>
      <c r="B739" s="71">
        <v>815940</v>
      </c>
      <c r="C739" s="71">
        <v>1186380</v>
      </c>
      <c r="D739" s="78">
        <v>1232010</v>
      </c>
      <c r="E739" s="3"/>
    </row>
    <row r="740" spans="1:5" ht="21.75" customHeight="1" x14ac:dyDescent="0.25">
      <c r="A740" s="75" t="s">
        <v>102</v>
      </c>
      <c r="B740" s="71">
        <v>7009121</v>
      </c>
      <c r="C740" s="71">
        <v>3253098</v>
      </c>
      <c r="D740" s="78">
        <v>4522639</v>
      </c>
      <c r="E740" s="3"/>
    </row>
    <row r="741" spans="1:5" ht="21.75" customHeight="1" x14ac:dyDescent="0.25">
      <c r="A741" s="75" t="s">
        <v>103</v>
      </c>
      <c r="B741" s="71">
        <v>0</v>
      </c>
      <c r="C741" s="71">
        <v>0</v>
      </c>
      <c r="D741" s="78">
        <v>1642680</v>
      </c>
      <c r="E741" s="3"/>
    </row>
    <row r="742" spans="1:5" ht="21.75" customHeight="1" x14ac:dyDescent="0.25">
      <c r="A742" s="75" t="s">
        <v>53</v>
      </c>
      <c r="B742" s="71">
        <v>0</v>
      </c>
      <c r="C742" s="71">
        <v>922740</v>
      </c>
      <c r="D742" s="78">
        <v>1669480</v>
      </c>
    </row>
    <row r="743" spans="1:5" ht="21.75" customHeight="1" x14ac:dyDescent="0.25">
      <c r="A743" s="75" t="s">
        <v>104</v>
      </c>
      <c r="B743" s="71">
        <v>0</v>
      </c>
      <c r="C743" s="71">
        <v>0</v>
      </c>
      <c r="D743" s="78">
        <v>752895</v>
      </c>
    </row>
    <row r="744" spans="1:5" s="74" customFormat="1" ht="21.75" customHeight="1" x14ac:dyDescent="0.3">
      <c r="A744" s="75" t="s">
        <v>106</v>
      </c>
      <c r="B744" s="71">
        <v>1300000</v>
      </c>
      <c r="C744" s="71">
        <v>1186380</v>
      </c>
      <c r="D744" s="78">
        <v>3490626</v>
      </c>
    </row>
    <row r="745" spans="1:5" ht="21.75" customHeight="1" thickBot="1" x14ac:dyDescent="0.3">
      <c r="A745" s="75" t="s">
        <v>107</v>
      </c>
      <c r="B745" s="71">
        <v>2240047</v>
      </c>
      <c r="C745" s="71">
        <v>0</v>
      </c>
      <c r="D745" s="78">
        <v>1711125</v>
      </c>
    </row>
    <row r="746" spans="1:5" ht="25.15" customHeight="1" thickBot="1" x14ac:dyDescent="0.35">
      <c r="A746" s="26" t="s">
        <v>1</v>
      </c>
      <c r="B746" s="72">
        <f>SUM(B726:B745)</f>
        <v>52242121</v>
      </c>
      <c r="C746" s="72">
        <f>SUM(C726:C745)</f>
        <v>24766558</v>
      </c>
      <c r="D746" s="73">
        <f>SUM(D726:D745)</f>
        <v>47535735</v>
      </c>
    </row>
    <row r="747" spans="1:5" ht="24" customHeight="1" x14ac:dyDescent="0.2">
      <c r="A747" s="41"/>
      <c r="B747" s="41"/>
      <c r="C747" s="41"/>
      <c r="D747" s="41"/>
    </row>
    <row r="748" spans="1:5" ht="21.6" customHeight="1" x14ac:dyDescent="0.25">
      <c r="A748" s="41"/>
      <c r="B748" s="41"/>
      <c r="C748" s="41"/>
      <c r="D748" s="36" t="s">
        <v>65</v>
      </c>
    </row>
    <row r="749" spans="1:5" ht="22.9" customHeight="1" x14ac:dyDescent="0.25">
      <c r="A749" s="41"/>
      <c r="B749" s="41"/>
      <c r="C749" s="41"/>
      <c r="D749" s="15" t="s">
        <v>38</v>
      </c>
    </row>
    <row r="750" spans="1:5" ht="14.45" customHeight="1" x14ac:dyDescent="0.2">
      <c r="A750" s="41"/>
      <c r="B750" s="41"/>
      <c r="C750" s="41"/>
      <c r="D750" s="41"/>
    </row>
    <row r="751" spans="1:5" ht="168.6" customHeight="1" x14ac:dyDescent="0.2">
      <c r="A751" s="354" t="s">
        <v>152</v>
      </c>
      <c r="B751" s="355"/>
      <c r="C751" s="355"/>
      <c r="D751" s="356"/>
    </row>
    <row r="752" spans="1:5" ht="22.15" customHeight="1" thickBot="1" x14ac:dyDescent="0.25">
      <c r="A752" s="42"/>
      <c r="B752" s="42"/>
      <c r="C752" s="42"/>
      <c r="D752" s="14" t="s">
        <v>3</v>
      </c>
    </row>
    <row r="753" spans="1:4" s="74" customFormat="1" ht="22.15" customHeight="1" thickBot="1" x14ac:dyDescent="0.35">
      <c r="A753" s="345" t="s">
        <v>0</v>
      </c>
      <c r="B753" s="347" t="s">
        <v>20</v>
      </c>
      <c r="C753" s="348"/>
      <c r="D753" s="349"/>
    </row>
    <row r="754" spans="1:4" ht="96.6" customHeight="1" thickBot="1" x14ac:dyDescent="0.25">
      <c r="A754" s="346"/>
      <c r="B754" s="49" t="s">
        <v>35</v>
      </c>
      <c r="C754" s="50" t="s">
        <v>36</v>
      </c>
      <c r="D754" s="51" t="s">
        <v>37</v>
      </c>
    </row>
    <row r="755" spans="1:4" ht="21" customHeight="1" thickBot="1" x14ac:dyDescent="0.25">
      <c r="A755" s="247">
        <v>1</v>
      </c>
      <c r="B755" s="8">
        <v>2</v>
      </c>
      <c r="C755" s="248">
        <v>3</v>
      </c>
      <c r="D755" s="24">
        <v>4</v>
      </c>
    </row>
    <row r="756" spans="1:4" ht="23.45" customHeight="1" x14ac:dyDescent="0.25">
      <c r="A756" s="75" t="s">
        <v>100</v>
      </c>
      <c r="B756" s="76">
        <v>0</v>
      </c>
      <c r="C756" s="76">
        <v>0</v>
      </c>
      <c r="D756" s="77">
        <v>6070882</v>
      </c>
    </row>
    <row r="757" spans="1:4" ht="23.45" customHeight="1" thickBot="1" x14ac:dyDescent="0.3">
      <c r="A757" s="75" t="s">
        <v>108</v>
      </c>
      <c r="B757" s="71">
        <v>0</v>
      </c>
      <c r="C757" s="71">
        <v>2292754</v>
      </c>
      <c r="D757" s="78">
        <v>0</v>
      </c>
    </row>
    <row r="758" spans="1:4" ht="26.45" customHeight="1" thickBot="1" x14ac:dyDescent="0.35">
      <c r="A758" s="20" t="s">
        <v>1</v>
      </c>
      <c r="B758" s="213">
        <f>SUM(B756:B757 )</f>
        <v>0</v>
      </c>
      <c r="C758" s="213">
        <f>SUM(C756:C757 )</f>
        <v>2292754</v>
      </c>
      <c r="D758" s="213">
        <f>SUM(D756:D757 )</f>
        <v>6070882</v>
      </c>
    </row>
    <row r="759" spans="1:4" ht="20.45" customHeight="1" x14ac:dyDescent="0.2">
      <c r="A759" s="41"/>
      <c r="B759" s="41"/>
      <c r="C759" s="43"/>
      <c r="D759" s="41"/>
    </row>
    <row r="760" spans="1:4" ht="22.15" customHeight="1" x14ac:dyDescent="0.25">
      <c r="A760" s="41"/>
      <c r="B760" s="41"/>
      <c r="C760" s="43"/>
      <c r="D760" s="36" t="s">
        <v>71</v>
      </c>
    </row>
    <row r="761" spans="1:4" ht="25.9" customHeight="1" x14ac:dyDescent="0.25">
      <c r="A761" s="41"/>
      <c r="B761" s="41"/>
      <c r="C761" s="43"/>
      <c r="D761" s="15" t="s">
        <v>38</v>
      </c>
    </row>
    <row r="762" spans="1:4" ht="16.899999999999999" customHeight="1" x14ac:dyDescent="0.2">
      <c r="A762" s="41"/>
      <c r="B762" s="41"/>
      <c r="C762" s="43"/>
      <c r="D762" s="41"/>
    </row>
    <row r="763" spans="1:4" ht="90" customHeight="1" x14ac:dyDescent="0.2">
      <c r="A763" s="365" t="s">
        <v>70</v>
      </c>
      <c r="B763" s="365"/>
      <c r="C763" s="365"/>
      <c r="D763" s="365"/>
    </row>
    <row r="764" spans="1:4" ht="22.15" customHeight="1" thickBot="1" x14ac:dyDescent="0.25">
      <c r="A764" s="59"/>
      <c r="B764" s="59"/>
      <c r="C764" s="59"/>
      <c r="D764" s="14" t="s">
        <v>3</v>
      </c>
    </row>
    <row r="765" spans="1:4" ht="22.15" customHeight="1" thickBot="1" x14ac:dyDescent="0.25">
      <c r="A765" s="345" t="s">
        <v>0</v>
      </c>
      <c r="B765" s="347" t="s">
        <v>20</v>
      </c>
      <c r="C765" s="348"/>
      <c r="D765" s="349"/>
    </row>
    <row r="766" spans="1:4" s="74" customFormat="1" ht="95.45" customHeight="1" thickBot="1" x14ac:dyDescent="0.35">
      <c r="A766" s="346"/>
      <c r="B766" s="27" t="s">
        <v>35</v>
      </c>
      <c r="C766" s="28" t="s">
        <v>36</v>
      </c>
      <c r="D766" s="29" t="s">
        <v>37</v>
      </c>
    </row>
    <row r="767" spans="1:4" ht="16.5" thickBot="1" x14ac:dyDescent="0.25">
      <c r="A767" s="84">
        <v>1</v>
      </c>
      <c r="B767" s="327">
        <v>2</v>
      </c>
      <c r="C767" s="25">
        <v>3</v>
      </c>
      <c r="D767" s="33">
        <v>4</v>
      </c>
    </row>
    <row r="768" spans="1:4" ht="24.6" customHeight="1" x14ac:dyDescent="0.25">
      <c r="A768" s="137" t="s">
        <v>90</v>
      </c>
      <c r="B768" s="140">
        <v>72015142</v>
      </c>
      <c r="C768" s="140">
        <v>0</v>
      </c>
      <c r="D768" s="141">
        <v>0</v>
      </c>
    </row>
    <row r="769" spans="1:4" ht="24.6" customHeight="1" x14ac:dyDescent="0.25">
      <c r="A769" s="60" t="s">
        <v>99</v>
      </c>
      <c r="B769" s="82">
        <v>0</v>
      </c>
      <c r="C769" s="82">
        <v>114954000</v>
      </c>
      <c r="D769" s="83">
        <v>0</v>
      </c>
    </row>
    <row r="770" spans="1:4" ht="24.6" customHeight="1" x14ac:dyDescent="0.25">
      <c r="A770" s="60" t="s">
        <v>100</v>
      </c>
      <c r="B770" s="82">
        <v>132373150</v>
      </c>
      <c r="C770" s="82">
        <v>0</v>
      </c>
      <c r="D770" s="83">
        <v>0</v>
      </c>
    </row>
    <row r="771" spans="1:4" s="58" customFormat="1" ht="24.6" customHeight="1" x14ac:dyDescent="0.25">
      <c r="A771" s="60" t="s">
        <v>53</v>
      </c>
      <c r="B771" s="82">
        <v>0</v>
      </c>
      <c r="C771" s="82">
        <v>72534946</v>
      </c>
      <c r="D771" s="83">
        <v>160504032</v>
      </c>
    </row>
    <row r="772" spans="1:4" ht="24.6" customHeight="1" x14ac:dyDescent="0.25">
      <c r="A772" s="60" t="s">
        <v>105</v>
      </c>
      <c r="B772" s="82">
        <v>58414086</v>
      </c>
      <c r="C772" s="82">
        <v>0</v>
      </c>
      <c r="D772" s="83">
        <v>0</v>
      </c>
    </row>
    <row r="773" spans="1:4" s="58" customFormat="1" ht="24.6" customHeight="1" thickBot="1" x14ac:dyDescent="0.3">
      <c r="A773" s="139" t="s">
        <v>193</v>
      </c>
      <c r="B773" s="144">
        <v>38</v>
      </c>
      <c r="C773" s="144">
        <v>0</v>
      </c>
      <c r="D773" s="145">
        <v>0</v>
      </c>
    </row>
    <row r="774" spans="1:4" ht="31.15" customHeight="1" thickBot="1" x14ac:dyDescent="0.35">
      <c r="A774" s="31" t="s">
        <v>1</v>
      </c>
      <c r="B774" s="330">
        <f>SUM(B768:B773)</f>
        <v>262802416</v>
      </c>
      <c r="C774" s="330">
        <f>SUM(C768:C773)</f>
        <v>187488946</v>
      </c>
      <c r="D774" s="330">
        <f>SUM(D768:D773)</f>
        <v>160504032</v>
      </c>
    </row>
    <row r="775" spans="1:4" ht="16.899999999999999" customHeight="1" x14ac:dyDescent="0.2">
      <c r="A775" s="41"/>
      <c r="B775" s="41"/>
      <c r="C775" s="41"/>
      <c r="D775" s="41"/>
    </row>
    <row r="776" spans="1:4" ht="23.45" customHeight="1" x14ac:dyDescent="0.25">
      <c r="A776" s="41"/>
      <c r="B776" s="41"/>
      <c r="C776" s="41"/>
      <c r="D776" s="36" t="s">
        <v>72</v>
      </c>
    </row>
    <row r="777" spans="1:4" ht="25.9" customHeight="1" x14ac:dyDescent="0.25">
      <c r="A777" s="41"/>
      <c r="B777" s="41"/>
      <c r="C777" s="41"/>
      <c r="D777" s="15" t="s">
        <v>38</v>
      </c>
    </row>
    <row r="778" spans="1:4" s="79" customFormat="1" ht="21.75" customHeight="1" x14ac:dyDescent="0.25">
      <c r="A778" s="48"/>
      <c r="B778" s="48"/>
      <c r="C778" s="48"/>
      <c r="D778" s="48"/>
    </row>
    <row r="779" spans="1:4" s="79" customFormat="1" ht="144" customHeight="1" x14ac:dyDescent="0.25">
      <c r="A779" s="373" t="s">
        <v>135</v>
      </c>
      <c r="B779" s="373"/>
      <c r="C779" s="373"/>
      <c r="D779" s="373"/>
    </row>
    <row r="780" spans="1:4" s="79" customFormat="1" ht="21" customHeight="1" thickBot="1" x14ac:dyDescent="0.3">
      <c r="A780" s="32"/>
      <c r="B780" s="32"/>
      <c r="C780" s="32"/>
      <c r="D780" s="14" t="s">
        <v>3</v>
      </c>
    </row>
    <row r="781" spans="1:4" s="79" customFormat="1" ht="23.25" customHeight="1" thickBot="1" x14ac:dyDescent="0.3">
      <c r="A781" s="345" t="s">
        <v>0</v>
      </c>
      <c r="B781" s="347" t="s">
        <v>20</v>
      </c>
      <c r="C781" s="348"/>
      <c r="D781" s="349"/>
    </row>
    <row r="782" spans="1:4" s="74" customFormat="1" ht="85.9" customHeight="1" thickBot="1" x14ac:dyDescent="0.35">
      <c r="A782" s="346"/>
      <c r="B782" s="49" t="s">
        <v>35</v>
      </c>
      <c r="C782" s="50" t="s">
        <v>36</v>
      </c>
      <c r="D782" s="51" t="s">
        <v>37</v>
      </c>
    </row>
    <row r="783" spans="1:4" s="58" customFormat="1" ht="20.45" customHeight="1" thickBot="1" x14ac:dyDescent="0.25">
      <c r="A783" s="247">
        <v>1</v>
      </c>
      <c r="B783" s="8">
        <v>2</v>
      </c>
      <c r="C783" s="248">
        <v>3</v>
      </c>
      <c r="D783" s="24">
        <v>4</v>
      </c>
    </row>
    <row r="784" spans="1:4" s="58" customFormat="1" ht="27" customHeight="1" x14ac:dyDescent="0.25">
      <c r="A784" s="60" t="s">
        <v>87</v>
      </c>
      <c r="B784" s="80">
        <v>0</v>
      </c>
      <c r="C784" s="80">
        <v>0</v>
      </c>
      <c r="D784" s="81">
        <v>126595508</v>
      </c>
    </row>
    <row r="785" spans="1:4" s="58" customFormat="1" ht="27" customHeight="1" thickBot="1" x14ac:dyDescent="0.3">
      <c r="A785" s="196" t="s">
        <v>106</v>
      </c>
      <c r="B785" s="317">
        <v>0</v>
      </c>
      <c r="C785" s="317">
        <v>90055508</v>
      </c>
      <c r="D785" s="318">
        <v>44944492</v>
      </c>
    </row>
    <row r="786" spans="1:4" s="58" customFormat="1" ht="24.6" customHeight="1" thickBot="1" x14ac:dyDescent="0.35">
      <c r="A786" s="26" t="s">
        <v>1</v>
      </c>
      <c r="B786" s="319">
        <f>SUM(B784:B785)</f>
        <v>0</v>
      </c>
      <c r="C786" s="319">
        <f>SUM(C784:C785)</f>
        <v>90055508</v>
      </c>
      <c r="D786" s="320">
        <f>SUM(D784:D785)</f>
        <v>171540000</v>
      </c>
    </row>
    <row r="787" spans="1:4" s="58" customFormat="1" ht="21" customHeight="1" x14ac:dyDescent="0.3">
      <c r="A787" s="6"/>
      <c r="B787" s="133"/>
      <c r="C787" s="134"/>
      <c r="D787" s="134"/>
    </row>
    <row r="788" spans="1:4" s="58" customFormat="1" ht="27" customHeight="1" x14ac:dyDescent="0.25">
      <c r="B788" s="56"/>
      <c r="D788" s="36" t="s">
        <v>73</v>
      </c>
    </row>
    <row r="789" spans="1:4" s="58" customFormat="1" ht="25.15" customHeight="1" x14ac:dyDescent="0.25">
      <c r="B789" s="56"/>
      <c r="D789" s="15" t="s">
        <v>38</v>
      </c>
    </row>
    <row r="790" spans="1:4" s="58" customFormat="1" ht="172.15" customHeight="1" x14ac:dyDescent="0.2">
      <c r="A790" s="344" t="s">
        <v>153</v>
      </c>
      <c r="B790" s="344"/>
      <c r="C790" s="344"/>
      <c r="D790" s="344"/>
    </row>
    <row r="791" spans="1:4" s="58" customFormat="1" ht="19.149999999999999" customHeight="1" thickBot="1" x14ac:dyDescent="0.25">
      <c r="A791" s="135"/>
      <c r="B791" s="136"/>
      <c r="C791" s="136"/>
      <c r="D791" s="14" t="s">
        <v>3</v>
      </c>
    </row>
    <row r="792" spans="1:4" s="58" customFormat="1" ht="27" customHeight="1" thickBot="1" x14ac:dyDescent="0.25">
      <c r="A792" s="345" t="s">
        <v>0</v>
      </c>
      <c r="B792" s="347" t="s">
        <v>20</v>
      </c>
      <c r="C792" s="348"/>
      <c r="D792" s="349"/>
    </row>
    <row r="793" spans="1:4" s="58" customFormat="1" ht="78.599999999999994" customHeight="1" thickBot="1" x14ac:dyDescent="0.25">
      <c r="A793" s="346"/>
      <c r="B793" s="49" t="s">
        <v>35</v>
      </c>
      <c r="C793" s="50" t="s">
        <v>36</v>
      </c>
      <c r="D793" s="51" t="s">
        <v>37</v>
      </c>
    </row>
    <row r="794" spans="1:4" s="58" customFormat="1" ht="19.149999999999999" customHeight="1" thickBot="1" x14ac:dyDescent="0.25">
      <c r="A794" s="247">
        <v>1</v>
      </c>
      <c r="B794" s="8">
        <v>2</v>
      </c>
      <c r="C794" s="248">
        <v>3</v>
      </c>
      <c r="D794" s="24">
        <v>4</v>
      </c>
    </row>
    <row r="795" spans="1:4" s="58" customFormat="1" ht="24.6" customHeight="1" x14ac:dyDescent="0.25">
      <c r="A795" s="137" t="s">
        <v>88</v>
      </c>
      <c r="B795" s="140">
        <v>0</v>
      </c>
      <c r="C795" s="140">
        <v>0</v>
      </c>
      <c r="D795" s="141">
        <v>0</v>
      </c>
    </row>
    <row r="796" spans="1:4" s="58" customFormat="1" ht="24.6" customHeight="1" x14ac:dyDescent="0.25">
      <c r="A796" s="60" t="s">
        <v>90</v>
      </c>
      <c r="B796" s="82">
        <v>0</v>
      </c>
      <c r="C796" s="82">
        <v>4003200</v>
      </c>
      <c r="D796" s="83">
        <v>0</v>
      </c>
    </row>
    <row r="797" spans="1:4" s="58" customFormat="1" ht="24.6" customHeight="1" x14ac:dyDescent="0.25">
      <c r="A797" s="60" t="s">
        <v>51</v>
      </c>
      <c r="B797" s="82">
        <v>0</v>
      </c>
      <c r="C797" s="82">
        <v>0</v>
      </c>
      <c r="D797" s="83">
        <v>0</v>
      </c>
    </row>
    <row r="798" spans="1:4" s="58" customFormat="1" ht="24.6" customHeight="1" x14ac:dyDescent="0.25">
      <c r="A798" s="60" t="s">
        <v>92</v>
      </c>
      <c r="B798" s="82">
        <v>0</v>
      </c>
      <c r="C798" s="82">
        <v>0</v>
      </c>
      <c r="D798" s="83">
        <v>0</v>
      </c>
    </row>
    <row r="799" spans="1:4" s="58" customFormat="1" ht="24.6" customHeight="1" x14ac:dyDescent="0.25">
      <c r="A799" s="60" t="s">
        <v>94</v>
      </c>
      <c r="B799" s="82">
        <v>0</v>
      </c>
      <c r="C799" s="82">
        <v>2592000</v>
      </c>
      <c r="D799" s="83">
        <v>0</v>
      </c>
    </row>
    <row r="800" spans="1:4" s="58" customFormat="1" ht="39" customHeight="1" x14ac:dyDescent="0.25">
      <c r="A800" s="222" t="s">
        <v>112</v>
      </c>
      <c r="B800" s="82">
        <v>0</v>
      </c>
      <c r="C800" s="82">
        <v>0</v>
      </c>
      <c r="D800" s="83">
        <v>0</v>
      </c>
    </row>
    <row r="801" spans="1:4" s="58" customFormat="1" ht="33.6" customHeight="1" x14ac:dyDescent="0.25">
      <c r="A801" s="163" t="s">
        <v>98</v>
      </c>
      <c r="B801" s="82">
        <v>0</v>
      </c>
      <c r="C801" s="82">
        <v>0</v>
      </c>
      <c r="D801" s="83">
        <v>0</v>
      </c>
    </row>
    <row r="802" spans="1:4" s="58" customFormat="1" ht="24.6" customHeight="1" x14ac:dyDescent="0.25">
      <c r="A802" s="60" t="s">
        <v>99</v>
      </c>
      <c r="B802" s="82">
        <v>0</v>
      </c>
      <c r="C802" s="82">
        <v>0</v>
      </c>
      <c r="D802" s="83">
        <v>0</v>
      </c>
    </row>
    <row r="803" spans="1:4" s="58" customFormat="1" ht="24.6" customHeight="1" x14ac:dyDescent="0.25">
      <c r="A803" s="60" t="s">
        <v>100</v>
      </c>
      <c r="B803" s="82">
        <v>0</v>
      </c>
      <c r="C803" s="82">
        <v>0</v>
      </c>
      <c r="D803" s="83">
        <v>0</v>
      </c>
    </row>
    <row r="804" spans="1:4" s="58" customFormat="1" ht="24.6" customHeight="1" x14ac:dyDescent="0.25">
      <c r="A804" s="60" t="s">
        <v>101</v>
      </c>
      <c r="B804" s="82">
        <v>0</v>
      </c>
      <c r="C804" s="82">
        <v>0</v>
      </c>
      <c r="D804" s="83">
        <v>0</v>
      </c>
    </row>
    <row r="805" spans="1:4" s="58" customFormat="1" ht="24.6" customHeight="1" x14ac:dyDescent="0.25">
      <c r="A805" s="60" t="s">
        <v>102</v>
      </c>
      <c r="B805" s="82">
        <v>0</v>
      </c>
      <c r="C805" s="82">
        <v>10612800</v>
      </c>
      <c r="D805" s="83">
        <v>0</v>
      </c>
    </row>
    <row r="806" spans="1:4" s="58" customFormat="1" ht="24.6" customHeight="1" x14ac:dyDescent="0.25">
      <c r="A806" s="60" t="s">
        <v>104</v>
      </c>
      <c r="B806" s="82">
        <v>0</v>
      </c>
      <c r="C806" s="82">
        <v>0</v>
      </c>
      <c r="D806" s="83">
        <v>0</v>
      </c>
    </row>
    <row r="807" spans="1:4" s="58" customFormat="1" ht="24.6" customHeight="1" x14ac:dyDescent="0.25">
      <c r="A807" s="60" t="s">
        <v>105</v>
      </c>
      <c r="B807" s="82">
        <v>0</v>
      </c>
      <c r="C807" s="82">
        <v>2880000</v>
      </c>
      <c r="D807" s="83">
        <v>0</v>
      </c>
    </row>
    <row r="808" spans="1:4" s="58" customFormat="1" ht="24.6" customHeight="1" x14ac:dyDescent="0.25">
      <c r="A808" s="60" t="s">
        <v>106</v>
      </c>
      <c r="B808" s="82">
        <v>0</v>
      </c>
      <c r="C808" s="82">
        <v>0</v>
      </c>
      <c r="D808" s="83">
        <v>2957400</v>
      </c>
    </row>
    <row r="809" spans="1:4" s="58" customFormat="1" ht="24.6" customHeight="1" thickBot="1" x14ac:dyDescent="0.3">
      <c r="A809" s="196" t="s">
        <v>107</v>
      </c>
      <c r="B809" s="290">
        <v>0</v>
      </c>
      <c r="C809" s="290">
        <v>0</v>
      </c>
      <c r="D809" s="291">
        <v>8268165</v>
      </c>
    </row>
    <row r="810" spans="1:4" s="58" customFormat="1" ht="27" customHeight="1" thickBot="1" x14ac:dyDescent="0.35">
      <c r="A810" s="26" t="s">
        <v>1</v>
      </c>
      <c r="B810" s="292">
        <f>SUM(B795:B809)</f>
        <v>0</v>
      </c>
      <c r="C810" s="292">
        <f>SUM(C795:C809)</f>
        <v>20088000</v>
      </c>
      <c r="D810" s="292">
        <f>SUM(D795:D809)</f>
        <v>11225565</v>
      </c>
    </row>
    <row r="811" spans="1:4" s="58" customFormat="1" ht="27" customHeight="1" x14ac:dyDescent="0.25">
      <c r="A811" s="65"/>
      <c r="B811" s="142"/>
      <c r="C811" s="143"/>
      <c r="D811" s="143"/>
    </row>
    <row r="812" spans="1:4" s="58" customFormat="1" ht="27" customHeight="1" x14ac:dyDescent="0.25">
      <c r="B812" s="56"/>
      <c r="D812" s="36" t="s">
        <v>74</v>
      </c>
    </row>
    <row r="813" spans="1:4" s="58" customFormat="1" ht="27" customHeight="1" x14ac:dyDescent="0.25">
      <c r="B813" s="56"/>
      <c r="D813" s="15" t="s">
        <v>38</v>
      </c>
    </row>
    <row r="814" spans="1:4" s="58" customFormat="1" ht="142.9" customHeight="1" x14ac:dyDescent="0.2">
      <c r="A814" s="344" t="s">
        <v>154</v>
      </c>
      <c r="B814" s="344"/>
      <c r="C814" s="344"/>
      <c r="D814" s="344"/>
    </row>
    <row r="815" spans="1:4" s="58" customFormat="1" ht="20.45" customHeight="1" thickBot="1" x14ac:dyDescent="0.25">
      <c r="A815" s="135"/>
      <c r="B815" s="136"/>
      <c r="C815" s="136"/>
      <c r="D815" s="14" t="s">
        <v>3</v>
      </c>
    </row>
    <row r="816" spans="1:4" s="74" customFormat="1" ht="27" customHeight="1" thickBot="1" x14ac:dyDescent="0.35">
      <c r="A816" s="345" t="s">
        <v>0</v>
      </c>
      <c r="B816" s="347" t="s">
        <v>20</v>
      </c>
      <c r="C816" s="348"/>
      <c r="D816" s="349"/>
    </row>
    <row r="817" spans="1:26" s="58" customFormat="1" ht="91.15" customHeight="1" thickBot="1" x14ac:dyDescent="0.25">
      <c r="A817" s="346"/>
      <c r="B817" s="49" t="s">
        <v>35</v>
      </c>
      <c r="C817" s="50" t="s">
        <v>36</v>
      </c>
      <c r="D817" s="51" t="s">
        <v>37</v>
      </c>
    </row>
    <row r="818" spans="1:26" s="58" customFormat="1" ht="27" customHeight="1" thickBot="1" x14ac:dyDescent="0.25">
      <c r="A818" s="247">
        <v>1</v>
      </c>
      <c r="B818" s="8">
        <v>2</v>
      </c>
      <c r="C818" s="248">
        <v>3</v>
      </c>
      <c r="D818" s="24">
        <v>4</v>
      </c>
    </row>
    <row r="819" spans="1:26" s="58" customFormat="1" ht="22.9" customHeight="1" x14ac:dyDescent="0.25">
      <c r="A819" s="60" t="s">
        <v>96</v>
      </c>
      <c r="B819" s="82">
        <v>0</v>
      </c>
      <c r="C819" s="82">
        <v>200000</v>
      </c>
      <c r="D819" s="83">
        <v>0</v>
      </c>
    </row>
    <row r="820" spans="1:26" s="58" customFormat="1" ht="39" customHeight="1" x14ac:dyDescent="0.25">
      <c r="A820" s="222" t="s">
        <v>98</v>
      </c>
      <c r="B820" s="82">
        <v>0</v>
      </c>
      <c r="C820" s="82">
        <v>0</v>
      </c>
      <c r="D820" s="83">
        <v>200000</v>
      </c>
    </row>
    <row r="821" spans="1:26" s="58" customFormat="1" ht="22.9" customHeight="1" thickBot="1" x14ac:dyDescent="0.3">
      <c r="A821" s="139" t="s">
        <v>104</v>
      </c>
      <c r="B821" s="144">
        <v>200000</v>
      </c>
      <c r="C821" s="144">
        <v>0</v>
      </c>
      <c r="D821" s="145">
        <v>0</v>
      </c>
    </row>
    <row r="822" spans="1:26" s="58" customFormat="1" ht="27" customHeight="1" thickBot="1" x14ac:dyDescent="0.35">
      <c r="A822" s="26" t="s">
        <v>1</v>
      </c>
      <c r="B822" s="146">
        <f>SUM(B819:B821)</f>
        <v>200000</v>
      </c>
      <c r="C822" s="146">
        <f>SUM(C819:C821)</f>
        <v>200000</v>
      </c>
      <c r="D822" s="146">
        <f>SUM(D819:D821)</f>
        <v>200000</v>
      </c>
    </row>
    <row r="823" spans="1:26" s="58" customFormat="1" ht="27" customHeight="1" x14ac:dyDescent="0.25">
      <c r="B823" s="56"/>
      <c r="D823" s="36"/>
    </row>
    <row r="824" spans="1:26" s="58" customFormat="1" ht="23.45" customHeight="1" x14ac:dyDescent="0.25">
      <c r="B824" s="56"/>
      <c r="D824" s="36" t="s">
        <v>75</v>
      </c>
    </row>
    <row r="825" spans="1:26" s="58" customFormat="1" ht="23.45" customHeight="1" x14ac:dyDescent="0.25">
      <c r="B825" s="56"/>
      <c r="D825" s="15" t="s">
        <v>38</v>
      </c>
    </row>
    <row r="826" spans="1:26" s="58" customFormat="1" ht="173.45" customHeight="1" x14ac:dyDescent="0.2">
      <c r="A826" s="344" t="s">
        <v>155</v>
      </c>
      <c r="B826" s="344"/>
      <c r="C826" s="344"/>
      <c r="D826" s="344"/>
    </row>
    <row r="827" spans="1:26" s="74" customFormat="1" ht="21" customHeight="1" thickBot="1" x14ac:dyDescent="0.35">
      <c r="A827" s="135"/>
      <c r="B827" s="136"/>
      <c r="C827" s="136"/>
      <c r="D827" s="14" t="s">
        <v>3</v>
      </c>
    </row>
    <row r="828" spans="1:26" s="58" customFormat="1" ht="22.15" customHeight="1" thickBot="1" x14ac:dyDescent="0.25">
      <c r="A828" s="345" t="s">
        <v>0</v>
      </c>
      <c r="B828" s="347" t="s">
        <v>20</v>
      </c>
      <c r="C828" s="348"/>
      <c r="D828" s="349"/>
    </row>
    <row r="829" spans="1:26" ht="87.6" customHeight="1" thickBot="1" x14ac:dyDescent="0.25">
      <c r="A829" s="346"/>
      <c r="B829" s="49" t="s">
        <v>35</v>
      </c>
      <c r="C829" s="50" t="s">
        <v>36</v>
      </c>
      <c r="D829" s="51" t="s">
        <v>37</v>
      </c>
    </row>
    <row r="830" spans="1:26" ht="21.6" customHeight="1" thickBot="1" x14ac:dyDescent="0.25">
      <c r="A830" s="84">
        <v>1</v>
      </c>
      <c r="B830" s="246">
        <v>2</v>
      </c>
      <c r="C830" s="25">
        <v>3</v>
      </c>
      <c r="D830" s="33">
        <v>4</v>
      </c>
    </row>
    <row r="831" spans="1:26" s="46" customFormat="1" ht="27" customHeight="1" x14ac:dyDescent="0.25">
      <c r="A831" s="137" t="s">
        <v>108</v>
      </c>
      <c r="B831" s="140">
        <v>0</v>
      </c>
      <c r="C831" s="140">
        <v>0</v>
      </c>
      <c r="D831" s="141">
        <v>13584900</v>
      </c>
      <c r="G831" s="367"/>
      <c r="H831" s="367"/>
      <c r="I831" s="367"/>
      <c r="J831" s="367"/>
      <c r="K831" s="367"/>
      <c r="L831" s="367"/>
      <c r="M831" s="367"/>
      <c r="N831" s="367"/>
      <c r="O831" s="367"/>
      <c r="P831" s="367"/>
      <c r="Q831" s="367"/>
      <c r="R831" s="367"/>
      <c r="S831" s="367"/>
      <c r="T831" s="367"/>
      <c r="U831" s="367"/>
      <c r="V831" s="367"/>
      <c r="W831" s="367"/>
      <c r="X831" s="367"/>
      <c r="Y831" s="367"/>
      <c r="Z831" s="367"/>
    </row>
    <row r="832" spans="1:26" s="46" customFormat="1" ht="27" customHeight="1" thickBot="1" x14ac:dyDescent="0.3">
      <c r="A832" s="139" t="s">
        <v>111</v>
      </c>
      <c r="B832" s="144">
        <v>339622500</v>
      </c>
      <c r="C832" s="144">
        <v>340845900</v>
      </c>
      <c r="D832" s="145">
        <v>0</v>
      </c>
    </row>
    <row r="833" spans="1:4" ht="33.6" customHeight="1" thickBot="1" x14ac:dyDescent="0.35">
      <c r="A833" s="147" t="s">
        <v>1</v>
      </c>
      <c r="B833" s="146">
        <f>SUM(B831:B832)</f>
        <v>339622500</v>
      </c>
      <c r="C833" s="146">
        <f>SUM(C831:C832)</f>
        <v>340845900</v>
      </c>
      <c r="D833" s="146">
        <f>SUM(D831:D832)</f>
        <v>13584900</v>
      </c>
    </row>
    <row r="834" spans="1:4" ht="24" customHeight="1" x14ac:dyDescent="0.25">
      <c r="A834" s="65"/>
      <c r="B834" s="66"/>
      <c r="C834" s="67"/>
      <c r="D834" s="67"/>
    </row>
    <row r="835" spans="1:4" s="58" customFormat="1" ht="21" customHeight="1" x14ac:dyDescent="0.25">
      <c r="A835" s="2"/>
      <c r="B835" s="3"/>
      <c r="C835" s="2"/>
      <c r="D835" s="36" t="s">
        <v>76</v>
      </c>
    </row>
    <row r="836" spans="1:4" ht="22.15" customHeight="1" x14ac:dyDescent="0.25">
      <c r="D836" s="15" t="s">
        <v>38</v>
      </c>
    </row>
    <row r="837" spans="1:4" ht="139.9" customHeight="1" x14ac:dyDescent="0.2">
      <c r="A837" s="366" t="s">
        <v>156</v>
      </c>
      <c r="B837" s="366"/>
      <c r="C837" s="366"/>
      <c r="D837" s="366"/>
    </row>
    <row r="838" spans="1:4" ht="16.899999999999999" customHeight="1" thickBot="1" x14ac:dyDescent="0.25">
      <c r="A838" s="95"/>
      <c r="B838" s="96"/>
      <c r="C838" s="96"/>
      <c r="D838" s="19" t="s">
        <v>3</v>
      </c>
    </row>
    <row r="839" spans="1:4" ht="22.15" customHeight="1" thickBot="1" x14ac:dyDescent="0.25">
      <c r="A839" s="345" t="s">
        <v>0</v>
      </c>
      <c r="B839" s="378" t="s">
        <v>20</v>
      </c>
      <c r="C839" s="379"/>
      <c r="D839" s="380"/>
    </row>
    <row r="840" spans="1:4" ht="90" customHeight="1" thickBot="1" x14ac:dyDescent="0.25">
      <c r="A840" s="346"/>
      <c r="B840" s="123" t="s">
        <v>35</v>
      </c>
      <c r="C840" s="97" t="s">
        <v>36</v>
      </c>
      <c r="D840" s="98" t="s">
        <v>37</v>
      </c>
    </row>
    <row r="841" spans="1:4" ht="22.15" customHeight="1" thickBot="1" x14ac:dyDescent="0.25">
      <c r="A841" s="99">
        <v>1</v>
      </c>
      <c r="B841" s="125">
        <v>2</v>
      </c>
      <c r="C841" s="100">
        <v>3</v>
      </c>
      <c r="D841" s="101">
        <v>4</v>
      </c>
    </row>
    <row r="842" spans="1:4" ht="23.45" customHeight="1" x14ac:dyDescent="0.25">
      <c r="A842" s="223" t="s">
        <v>88</v>
      </c>
      <c r="B842" s="294">
        <v>65454.14</v>
      </c>
      <c r="C842" s="294">
        <v>333260</v>
      </c>
      <c r="D842" s="295">
        <v>333260</v>
      </c>
    </row>
    <row r="843" spans="1:4" ht="23.45" customHeight="1" x14ac:dyDescent="0.25">
      <c r="A843" s="224" t="s">
        <v>87</v>
      </c>
      <c r="B843" s="296">
        <v>636671</v>
      </c>
      <c r="C843" s="296">
        <v>333260</v>
      </c>
      <c r="D843" s="297">
        <v>333260</v>
      </c>
    </row>
    <row r="844" spans="1:4" ht="23.45" customHeight="1" x14ac:dyDescent="0.25">
      <c r="A844" s="224" t="s">
        <v>90</v>
      </c>
      <c r="B844" s="296">
        <v>190000</v>
      </c>
      <c r="C844" s="296">
        <v>333450</v>
      </c>
      <c r="D844" s="297">
        <v>333450</v>
      </c>
    </row>
    <row r="845" spans="1:4" ht="23.45" customHeight="1" x14ac:dyDescent="0.25">
      <c r="A845" s="224" t="s">
        <v>51</v>
      </c>
      <c r="B845" s="296">
        <v>481600</v>
      </c>
      <c r="C845" s="296">
        <v>333260</v>
      </c>
      <c r="D845" s="297">
        <v>333260</v>
      </c>
    </row>
    <row r="846" spans="1:4" ht="23.45" customHeight="1" x14ac:dyDescent="0.25">
      <c r="A846" s="224" t="s">
        <v>92</v>
      </c>
      <c r="B846" s="296">
        <v>101650</v>
      </c>
      <c r="C846" s="296">
        <v>333260</v>
      </c>
      <c r="D846" s="297">
        <v>333260</v>
      </c>
    </row>
    <row r="847" spans="1:4" ht="23.45" customHeight="1" x14ac:dyDescent="0.25">
      <c r="A847" s="224" t="s">
        <v>93</v>
      </c>
      <c r="B847" s="296">
        <v>168772.32</v>
      </c>
      <c r="C847" s="296">
        <v>0</v>
      </c>
      <c r="D847" s="297">
        <v>0</v>
      </c>
    </row>
    <row r="848" spans="1:4" ht="22.5" customHeight="1" x14ac:dyDescent="0.25">
      <c r="A848" s="224" t="s">
        <v>94</v>
      </c>
      <c r="B848" s="296">
        <v>0</v>
      </c>
      <c r="C848" s="296">
        <v>333260</v>
      </c>
      <c r="D848" s="297">
        <v>333260</v>
      </c>
    </row>
    <row r="849" spans="1:4" ht="32.25" customHeight="1" x14ac:dyDescent="0.25">
      <c r="A849" s="224" t="s">
        <v>95</v>
      </c>
      <c r="B849" s="296">
        <v>0</v>
      </c>
      <c r="C849" s="296">
        <v>333260</v>
      </c>
      <c r="D849" s="297">
        <v>333260</v>
      </c>
    </row>
    <row r="850" spans="1:4" ht="23.45" customHeight="1" x14ac:dyDescent="0.25">
      <c r="A850" s="224" t="s">
        <v>96</v>
      </c>
      <c r="B850" s="296">
        <v>0</v>
      </c>
      <c r="C850" s="296">
        <v>333260</v>
      </c>
      <c r="D850" s="297">
        <v>333260</v>
      </c>
    </row>
    <row r="851" spans="1:4" ht="23.25" customHeight="1" x14ac:dyDescent="0.25">
      <c r="A851" s="224" t="s">
        <v>97</v>
      </c>
      <c r="B851" s="296">
        <v>0</v>
      </c>
      <c r="C851" s="296">
        <v>333450</v>
      </c>
      <c r="D851" s="297">
        <v>333450</v>
      </c>
    </row>
    <row r="852" spans="1:4" ht="37.9" customHeight="1" x14ac:dyDescent="0.25">
      <c r="A852" s="224" t="s">
        <v>112</v>
      </c>
      <c r="B852" s="296">
        <v>333260</v>
      </c>
      <c r="C852" s="296">
        <v>333260</v>
      </c>
      <c r="D852" s="297">
        <v>333260</v>
      </c>
    </row>
    <row r="853" spans="1:4" ht="33" customHeight="1" x14ac:dyDescent="0.25">
      <c r="A853" s="224" t="s">
        <v>98</v>
      </c>
      <c r="B853" s="296">
        <v>134064</v>
      </c>
      <c r="C853" s="296">
        <v>334400</v>
      </c>
      <c r="D853" s="297">
        <v>334400</v>
      </c>
    </row>
    <row r="854" spans="1:4" ht="23.45" customHeight="1" x14ac:dyDescent="0.25">
      <c r="A854" s="224" t="s">
        <v>99</v>
      </c>
      <c r="B854" s="296">
        <v>0</v>
      </c>
      <c r="C854" s="296">
        <v>333260</v>
      </c>
      <c r="D854" s="297">
        <v>333260</v>
      </c>
    </row>
    <row r="855" spans="1:4" ht="23.45" customHeight="1" x14ac:dyDescent="0.25">
      <c r="A855" s="224" t="s">
        <v>100</v>
      </c>
      <c r="B855" s="296">
        <v>189050</v>
      </c>
      <c r="C855" s="296">
        <v>333260</v>
      </c>
      <c r="D855" s="297">
        <v>333260</v>
      </c>
    </row>
    <row r="856" spans="1:4" ht="23.45" customHeight="1" x14ac:dyDescent="0.25">
      <c r="A856" s="224" t="s">
        <v>101</v>
      </c>
      <c r="B856" s="296">
        <v>284050</v>
      </c>
      <c r="C856" s="296">
        <v>333260</v>
      </c>
      <c r="D856" s="297">
        <v>333260</v>
      </c>
    </row>
    <row r="857" spans="1:4" s="74" customFormat="1" ht="23.45" customHeight="1" x14ac:dyDescent="0.3">
      <c r="A857" s="224" t="s">
        <v>102</v>
      </c>
      <c r="B857" s="296">
        <v>0</v>
      </c>
      <c r="C857" s="296">
        <v>333260</v>
      </c>
      <c r="D857" s="297">
        <v>333260</v>
      </c>
    </row>
    <row r="858" spans="1:4" ht="23.45" customHeight="1" x14ac:dyDescent="0.25">
      <c r="A858" s="224" t="s">
        <v>103</v>
      </c>
      <c r="B858" s="296">
        <v>134610.85999999999</v>
      </c>
      <c r="C858" s="296">
        <v>333260</v>
      </c>
      <c r="D858" s="297">
        <v>333260</v>
      </c>
    </row>
    <row r="859" spans="1:4" ht="23.45" customHeight="1" x14ac:dyDescent="0.25">
      <c r="A859" s="224" t="s">
        <v>53</v>
      </c>
      <c r="B859" s="296">
        <v>333260</v>
      </c>
      <c r="C859" s="296">
        <v>333260</v>
      </c>
      <c r="D859" s="297">
        <v>333260</v>
      </c>
    </row>
    <row r="860" spans="1:4" ht="23.45" customHeight="1" x14ac:dyDescent="0.25">
      <c r="A860" s="224" t="s">
        <v>105</v>
      </c>
      <c r="B860" s="296">
        <v>1854400</v>
      </c>
      <c r="C860" s="296">
        <v>333260</v>
      </c>
      <c r="D860" s="297">
        <v>333260</v>
      </c>
    </row>
    <row r="861" spans="1:4" ht="23.45" customHeight="1" x14ac:dyDescent="0.25">
      <c r="A861" s="224" t="s">
        <v>106</v>
      </c>
      <c r="B861" s="296">
        <v>0</v>
      </c>
      <c r="C861" s="296">
        <v>333280</v>
      </c>
      <c r="D861" s="297">
        <v>333280</v>
      </c>
    </row>
    <row r="862" spans="1:4" s="58" customFormat="1" ht="23.45" customHeight="1" x14ac:dyDescent="0.25">
      <c r="A862" s="293" t="s">
        <v>107</v>
      </c>
      <c r="B862" s="298">
        <v>0</v>
      </c>
      <c r="C862" s="298">
        <v>333260</v>
      </c>
      <c r="D862" s="299">
        <v>333260</v>
      </c>
    </row>
    <row r="863" spans="1:4" ht="27.6" customHeight="1" thickBot="1" x14ac:dyDescent="0.3">
      <c r="A863" s="225" t="s">
        <v>108</v>
      </c>
      <c r="B863" s="300">
        <v>174733.8</v>
      </c>
      <c r="C863" s="300">
        <v>333260</v>
      </c>
      <c r="D863" s="301">
        <v>333260</v>
      </c>
    </row>
    <row r="864" spans="1:4" ht="32.450000000000003" customHeight="1" thickBot="1" x14ac:dyDescent="0.35">
      <c r="A864" s="26" t="s">
        <v>1</v>
      </c>
      <c r="B864" s="302">
        <f>SUM(B842:B863)</f>
        <v>5081576.12</v>
      </c>
      <c r="C864" s="302">
        <f t="shared" ref="C864:D864" si="11">SUM(C842:C863)</f>
        <v>7000000</v>
      </c>
      <c r="D864" s="302">
        <f t="shared" si="11"/>
        <v>7000000</v>
      </c>
    </row>
    <row r="865" spans="1:4" ht="15.75" x14ac:dyDescent="0.25">
      <c r="A865" s="65"/>
      <c r="B865" s="102"/>
      <c r="C865" s="67"/>
      <c r="D865" s="67"/>
    </row>
    <row r="866" spans="1:4" ht="19.149999999999999" customHeight="1" x14ac:dyDescent="0.25">
      <c r="A866" s="58"/>
      <c r="B866" s="56"/>
      <c r="C866" s="58"/>
      <c r="D866" s="36" t="s">
        <v>77</v>
      </c>
    </row>
    <row r="867" spans="1:4" ht="21.6" customHeight="1" x14ac:dyDescent="0.25">
      <c r="A867" s="58"/>
      <c r="B867" s="56"/>
      <c r="C867" s="58"/>
      <c r="D867" s="15" t="s">
        <v>38</v>
      </c>
    </row>
    <row r="868" spans="1:4" ht="97.9" customHeight="1" x14ac:dyDescent="0.2">
      <c r="A868" s="344" t="s">
        <v>137</v>
      </c>
      <c r="B868" s="344"/>
      <c r="C868" s="344"/>
      <c r="D868" s="344"/>
    </row>
    <row r="869" spans="1:4" ht="22.15" customHeight="1" thickBot="1" x14ac:dyDescent="0.25">
      <c r="A869" s="135"/>
      <c r="B869" s="136"/>
      <c r="C869" s="136"/>
      <c r="D869" s="14" t="s">
        <v>3</v>
      </c>
    </row>
    <row r="870" spans="1:4" ht="24.6" customHeight="1" thickBot="1" x14ac:dyDescent="0.25">
      <c r="A870" s="345" t="s">
        <v>0</v>
      </c>
      <c r="B870" s="347" t="s">
        <v>20</v>
      </c>
      <c r="C870" s="348"/>
      <c r="D870" s="349"/>
    </row>
    <row r="871" spans="1:4" ht="105" customHeight="1" thickBot="1" x14ac:dyDescent="0.25">
      <c r="A871" s="346"/>
      <c r="B871" s="49" t="s">
        <v>35</v>
      </c>
      <c r="C871" s="50" t="s">
        <v>36</v>
      </c>
      <c r="D871" s="51" t="s">
        <v>37</v>
      </c>
    </row>
    <row r="872" spans="1:4" ht="21" customHeight="1" thickBot="1" x14ac:dyDescent="0.25">
      <c r="A872" s="247">
        <v>1</v>
      </c>
      <c r="B872" s="8">
        <v>2</v>
      </c>
      <c r="C872" s="248">
        <v>3</v>
      </c>
      <c r="D872" s="24">
        <v>4</v>
      </c>
    </row>
    <row r="873" spans="1:4" ht="36.6" customHeight="1" thickBot="1" x14ac:dyDescent="0.3">
      <c r="A873" s="191" t="s">
        <v>111</v>
      </c>
      <c r="B873" s="192">
        <v>23062465.5</v>
      </c>
      <c r="C873" s="192">
        <v>99028985.510000005</v>
      </c>
      <c r="D873" s="193">
        <v>0</v>
      </c>
    </row>
    <row r="874" spans="1:4" ht="29.45" customHeight="1" thickBot="1" x14ac:dyDescent="0.35">
      <c r="A874" s="26" t="s">
        <v>1</v>
      </c>
      <c r="B874" s="194">
        <f>SUM(B873:B873)</f>
        <v>23062465.5</v>
      </c>
      <c r="C874" s="194">
        <f>SUM(C873:C873)</f>
        <v>99028985.510000005</v>
      </c>
      <c r="D874" s="194">
        <f>SUM(D873:D873)</f>
        <v>0</v>
      </c>
    </row>
    <row r="875" spans="1:4" s="58" customFormat="1" ht="15.75" x14ac:dyDescent="0.25">
      <c r="A875" s="65"/>
      <c r="B875" s="102"/>
      <c r="C875" s="67"/>
      <c r="D875" s="67"/>
    </row>
    <row r="876" spans="1:4" s="58" customFormat="1" ht="22.9" customHeight="1" x14ac:dyDescent="0.25">
      <c r="B876" s="56"/>
      <c r="D876" s="36" t="s">
        <v>78</v>
      </c>
    </row>
    <row r="877" spans="1:4" s="58" customFormat="1" ht="26.45" customHeight="1" x14ac:dyDescent="0.25">
      <c r="B877" s="56"/>
      <c r="D877" s="15" t="s">
        <v>38</v>
      </c>
    </row>
    <row r="878" spans="1:4" ht="162" customHeight="1" x14ac:dyDescent="0.2">
      <c r="A878" s="344" t="s">
        <v>167</v>
      </c>
      <c r="B878" s="344"/>
      <c r="C878" s="344"/>
      <c r="D878" s="344"/>
    </row>
    <row r="879" spans="1:4" s="58" customFormat="1" ht="26.45" customHeight="1" thickBot="1" x14ac:dyDescent="0.25">
      <c r="A879" s="135"/>
      <c r="B879" s="136"/>
      <c r="C879" s="136"/>
      <c r="D879" s="14" t="s">
        <v>3</v>
      </c>
    </row>
    <row r="880" spans="1:4" ht="22.9" customHeight="1" thickBot="1" x14ac:dyDescent="0.25">
      <c r="A880" s="345" t="s">
        <v>0</v>
      </c>
      <c r="B880" s="347" t="s">
        <v>20</v>
      </c>
      <c r="C880" s="348"/>
      <c r="D880" s="349"/>
    </row>
    <row r="881" spans="1:4" ht="60.6" customHeight="1" thickBot="1" x14ac:dyDescent="0.25">
      <c r="A881" s="346"/>
      <c r="B881" s="49" t="s">
        <v>35</v>
      </c>
      <c r="C881" s="50" t="s">
        <v>36</v>
      </c>
      <c r="D881" s="51" t="s">
        <v>37</v>
      </c>
    </row>
    <row r="882" spans="1:4" ht="16.5" thickBot="1" x14ac:dyDescent="0.25">
      <c r="A882" s="8">
        <v>1</v>
      </c>
      <c r="B882" s="8">
        <v>2</v>
      </c>
      <c r="C882" s="8">
        <v>3</v>
      </c>
      <c r="D882" s="24">
        <v>4</v>
      </c>
    </row>
    <row r="883" spans="1:4" s="58" customFormat="1" ht="22.9" customHeight="1" x14ac:dyDescent="0.25">
      <c r="A883" s="240" t="s">
        <v>182</v>
      </c>
      <c r="B883" s="233"/>
      <c r="C883" s="233"/>
      <c r="D883" s="239"/>
    </row>
    <row r="884" spans="1:4" ht="22.9" customHeight="1" x14ac:dyDescent="0.25">
      <c r="A884" s="222" t="s">
        <v>87</v>
      </c>
      <c r="B884" s="138">
        <v>3644901.48</v>
      </c>
      <c r="C884" s="138">
        <v>0</v>
      </c>
      <c r="D884" s="158">
        <v>0</v>
      </c>
    </row>
    <row r="885" spans="1:4" s="58" customFormat="1" ht="22.9" customHeight="1" x14ac:dyDescent="0.25">
      <c r="A885" s="241" t="s">
        <v>47</v>
      </c>
      <c r="B885" s="199"/>
      <c r="C885" s="199"/>
      <c r="D885" s="200"/>
    </row>
    <row r="886" spans="1:4" ht="22.9" customHeight="1" x14ac:dyDescent="0.25">
      <c r="A886" s="242" t="s">
        <v>177</v>
      </c>
      <c r="B886" s="138">
        <v>5051184.95</v>
      </c>
      <c r="C886" s="138">
        <v>0</v>
      </c>
      <c r="D886" s="158">
        <v>0</v>
      </c>
    </row>
    <row r="887" spans="1:4" s="58" customFormat="1" ht="22.9" customHeight="1" x14ac:dyDescent="0.25">
      <c r="A887" s="243" t="s">
        <v>50</v>
      </c>
      <c r="B887" s="138"/>
      <c r="C887" s="138"/>
      <c r="D887" s="158"/>
    </row>
    <row r="888" spans="1:4" ht="22.9" customHeight="1" x14ac:dyDescent="0.25">
      <c r="A888" s="222" t="s">
        <v>178</v>
      </c>
      <c r="B888" s="138">
        <v>12965468.52</v>
      </c>
      <c r="C888" s="138">
        <v>0</v>
      </c>
      <c r="D888" s="158">
        <v>0</v>
      </c>
    </row>
    <row r="889" spans="1:4" s="58" customFormat="1" ht="22.9" customHeight="1" x14ac:dyDescent="0.25">
      <c r="A889" s="244" t="s">
        <v>183</v>
      </c>
      <c r="B889" s="138"/>
      <c r="C889" s="138"/>
      <c r="D889" s="158"/>
    </row>
    <row r="890" spans="1:4" ht="22.9" customHeight="1" x14ac:dyDescent="0.25">
      <c r="A890" s="222" t="s">
        <v>94</v>
      </c>
      <c r="B890" s="138">
        <v>3050454.18</v>
      </c>
      <c r="C890" s="138">
        <v>0</v>
      </c>
      <c r="D890" s="158">
        <v>0</v>
      </c>
    </row>
    <row r="891" spans="1:4" s="58" customFormat="1" ht="22.9" customHeight="1" x14ac:dyDescent="0.25">
      <c r="A891" s="244" t="s">
        <v>54</v>
      </c>
      <c r="B891" s="138"/>
      <c r="C891" s="138"/>
      <c r="D891" s="158"/>
    </row>
    <row r="892" spans="1:4" ht="32.25" customHeight="1" x14ac:dyDescent="0.25">
      <c r="A892" s="222" t="s">
        <v>95</v>
      </c>
      <c r="B892" s="138">
        <v>1813728.6</v>
      </c>
      <c r="C892" s="138">
        <v>0</v>
      </c>
      <c r="D892" s="158">
        <v>0</v>
      </c>
    </row>
    <row r="893" spans="1:4" s="58" customFormat="1" ht="22.9" customHeight="1" x14ac:dyDescent="0.25">
      <c r="A893" s="244" t="s">
        <v>184</v>
      </c>
      <c r="B893" s="138"/>
      <c r="C893" s="138"/>
      <c r="D893" s="158"/>
    </row>
    <row r="894" spans="1:4" ht="22.9" customHeight="1" x14ac:dyDescent="0.25">
      <c r="A894" s="222" t="s">
        <v>97</v>
      </c>
      <c r="B894" s="138">
        <v>2161296.36</v>
      </c>
      <c r="C894" s="138">
        <v>0</v>
      </c>
      <c r="D894" s="158">
        <v>0</v>
      </c>
    </row>
    <row r="895" spans="1:4" s="58" customFormat="1" ht="22.9" customHeight="1" x14ac:dyDescent="0.25">
      <c r="A895" s="244" t="s">
        <v>179</v>
      </c>
      <c r="B895" s="138"/>
      <c r="C895" s="138"/>
      <c r="D895" s="158"/>
    </row>
    <row r="896" spans="1:4" ht="22.9" customHeight="1" x14ac:dyDescent="0.25">
      <c r="A896" s="222" t="s">
        <v>180</v>
      </c>
      <c r="B896" s="138">
        <v>5584513.4400000004</v>
      </c>
      <c r="C896" s="138">
        <v>0</v>
      </c>
      <c r="D896" s="158">
        <v>0</v>
      </c>
    </row>
    <row r="897" spans="1:4" s="58" customFormat="1" ht="22.9" customHeight="1" x14ac:dyDescent="0.25">
      <c r="A897" s="244" t="s">
        <v>185</v>
      </c>
      <c r="B897" s="138"/>
      <c r="C897" s="138"/>
      <c r="D897" s="158"/>
    </row>
    <row r="898" spans="1:4" ht="22.9" customHeight="1" x14ac:dyDescent="0.25">
      <c r="A898" s="222" t="s">
        <v>101</v>
      </c>
      <c r="B898" s="138">
        <v>11344785.720000001</v>
      </c>
      <c r="C898" s="138">
        <v>0</v>
      </c>
      <c r="D898" s="158">
        <v>0</v>
      </c>
    </row>
    <row r="899" spans="1:4" s="58" customFormat="1" ht="22.9" customHeight="1" x14ac:dyDescent="0.25">
      <c r="A899" s="244" t="s">
        <v>186</v>
      </c>
      <c r="B899" s="138"/>
      <c r="C899" s="138"/>
      <c r="D899" s="158"/>
    </row>
    <row r="900" spans="1:4" ht="24" customHeight="1" x14ac:dyDescent="0.25">
      <c r="A900" s="222" t="s">
        <v>103</v>
      </c>
      <c r="B900" s="138">
        <v>1755247.82</v>
      </c>
      <c r="C900" s="138">
        <v>0</v>
      </c>
      <c r="D900" s="158">
        <v>0</v>
      </c>
    </row>
    <row r="901" spans="1:4" s="58" customFormat="1" ht="22.9" customHeight="1" x14ac:dyDescent="0.25">
      <c r="A901" s="244" t="s">
        <v>48</v>
      </c>
      <c r="B901" s="138"/>
      <c r="C901" s="138"/>
      <c r="D901" s="158"/>
    </row>
    <row r="902" spans="1:4" ht="22.9" customHeight="1" x14ac:dyDescent="0.25">
      <c r="A902" s="222" t="s">
        <v>104</v>
      </c>
      <c r="B902" s="138">
        <v>0</v>
      </c>
      <c r="C902" s="138">
        <v>52223043.909999996</v>
      </c>
      <c r="D902" s="158">
        <v>41295441.18</v>
      </c>
    </row>
    <row r="903" spans="1:4" s="58" customFormat="1" ht="22.9" customHeight="1" x14ac:dyDescent="0.25">
      <c r="A903" s="227" t="s">
        <v>181</v>
      </c>
      <c r="B903" s="138">
        <v>1091151</v>
      </c>
      <c r="C903" s="197">
        <v>0</v>
      </c>
      <c r="D903" s="198">
        <v>0</v>
      </c>
    </row>
    <row r="904" spans="1:4" s="58" customFormat="1" ht="22.9" customHeight="1" x14ac:dyDescent="0.25">
      <c r="A904" s="245" t="s">
        <v>187</v>
      </c>
      <c r="B904" s="197"/>
      <c r="C904" s="197"/>
      <c r="D904" s="198"/>
    </row>
    <row r="905" spans="1:4" ht="22.9" customHeight="1" thickBot="1" x14ac:dyDescent="0.3">
      <c r="A905" s="227" t="s">
        <v>105</v>
      </c>
      <c r="B905" s="197">
        <v>10841325.9</v>
      </c>
      <c r="C905" s="197">
        <v>0</v>
      </c>
      <c r="D905" s="198">
        <v>0</v>
      </c>
    </row>
    <row r="906" spans="1:4" ht="25.9" customHeight="1" thickBot="1" x14ac:dyDescent="0.35">
      <c r="A906" s="26" t="s">
        <v>1</v>
      </c>
      <c r="B906" s="194">
        <f>SUM(B884:B905)</f>
        <v>59304057.969999999</v>
      </c>
      <c r="C906" s="194">
        <f>SUM(C884:C905)</f>
        <v>52223043.909999996</v>
      </c>
      <c r="D906" s="194">
        <f>SUM(D884:D905)</f>
        <v>41295441.18</v>
      </c>
    </row>
    <row r="907" spans="1:4" s="58" customFormat="1" ht="15.75" x14ac:dyDescent="0.25">
      <c r="A907" s="65"/>
      <c r="B907" s="102"/>
      <c r="C907" s="67"/>
      <c r="D907" s="67"/>
    </row>
    <row r="908" spans="1:4" s="58" customFormat="1" ht="21.6" customHeight="1" x14ac:dyDescent="0.25">
      <c r="B908" s="56"/>
      <c r="D908" s="36" t="s">
        <v>79</v>
      </c>
    </row>
    <row r="909" spans="1:4" s="58" customFormat="1" ht="22.15" customHeight="1" x14ac:dyDescent="0.25">
      <c r="B909" s="56"/>
      <c r="D909" s="15" t="s">
        <v>38</v>
      </c>
    </row>
    <row r="910" spans="1:4" ht="159.6" customHeight="1" x14ac:dyDescent="0.2">
      <c r="A910" s="344" t="s">
        <v>168</v>
      </c>
      <c r="B910" s="344"/>
      <c r="C910" s="344"/>
      <c r="D910" s="344"/>
    </row>
    <row r="911" spans="1:4" ht="18" customHeight="1" thickBot="1" x14ac:dyDescent="0.25">
      <c r="A911" s="135"/>
      <c r="B911" s="136"/>
      <c r="C911" s="136"/>
      <c r="D911" s="14" t="s">
        <v>3</v>
      </c>
    </row>
    <row r="912" spans="1:4" ht="19.899999999999999" customHeight="1" thickBot="1" x14ac:dyDescent="0.25">
      <c r="A912" s="345" t="s">
        <v>0</v>
      </c>
      <c r="B912" s="347" t="s">
        <v>20</v>
      </c>
      <c r="C912" s="348"/>
      <c r="D912" s="349"/>
    </row>
    <row r="913" spans="1:4" ht="95.45" customHeight="1" thickBot="1" x14ac:dyDescent="0.25">
      <c r="A913" s="346"/>
      <c r="B913" s="49" t="s">
        <v>35</v>
      </c>
      <c r="C913" s="50" t="s">
        <v>36</v>
      </c>
      <c r="D913" s="51" t="s">
        <v>37</v>
      </c>
    </row>
    <row r="914" spans="1:4" ht="21.6" customHeight="1" thickBot="1" x14ac:dyDescent="0.25">
      <c r="A914" s="247">
        <v>1</v>
      </c>
      <c r="B914" s="8">
        <v>2</v>
      </c>
      <c r="C914" s="248">
        <v>3</v>
      </c>
      <c r="D914" s="24">
        <v>4</v>
      </c>
    </row>
    <row r="915" spans="1:4" ht="23.25" customHeight="1" x14ac:dyDescent="0.25">
      <c r="A915" s="226" t="s">
        <v>87</v>
      </c>
      <c r="B915" s="199">
        <v>0</v>
      </c>
      <c r="C915" s="199">
        <v>4709732</v>
      </c>
      <c r="D915" s="200">
        <v>0</v>
      </c>
    </row>
    <row r="916" spans="1:4" ht="23.25" customHeight="1" x14ac:dyDescent="0.25">
      <c r="A916" s="201" t="s">
        <v>89</v>
      </c>
      <c r="B916" s="138">
        <v>4709258</v>
      </c>
      <c r="C916" s="138">
        <v>0</v>
      </c>
      <c r="D916" s="158">
        <v>0</v>
      </c>
    </row>
    <row r="917" spans="1:4" ht="23.25" customHeight="1" x14ac:dyDescent="0.25">
      <c r="A917" s="222" t="s">
        <v>90</v>
      </c>
      <c r="B917" s="138">
        <v>0</v>
      </c>
      <c r="C917" s="138">
        <v>4709732</v>
      </c>
      <c r="D917" s="158">
        <v>0</v>
      </c>
    </row>
    <row r="918" spans="1:4" ht="23.25" customHeight="1" x14ac:dyDescent="0.25">
      <c r="A918" s="222" t="s">
        <v>93</v>
      </c>
      <c r="B918" s="138">
        <v>0</v>
      </c>
      <c r="C918" s="138">
        <v>0</v>
      </c>
      <c r="D918" s="158">
        <v>4732994.17</v>
      </c>
    </row>
    <row r="919" spans="1:4" ht="34.5" customHeight="1" x14ac:dyDescent="0.25">
      <c r="A919" s="222" t="s">
        <v>95</v>
      </c>
      <c r="B919" s="138">
        <v>0</v>
      </c>
      <c r="C919" s="138">
        <v>4709733</v>
      </c>
      <c r="D919" s="158">
        <v>0</v>
      </c>
    </row>
    <row r="920" spans="1:4" ht="22.15" customHeight="1" x14ac:dyDescent="0.25">
      <c r="A920" s="222" t="s">
        <v>96</v>
      </c>
      <c r="B920" s="138">
        <v>4709258</v>
      </c>
      <c r="C920" s="138">
        <v>0</v>
      </c>
      <c r="D920" s="158">
        <v>0</v>
      </c>
    </row>
    <row r="921" spans="1:4" ht="24.75" customHeight="1" x14ac:dyDescent="0.25">
      <c r="A921" s="222" t="s">
        <v>97</v>
      </c>
      <c r="B921" s="138">
        <v>4709258</v>
      </c>
      <c r="C921" s="138">
        <v>0</v>
      </c>
      <c r="D921" s="158">
        <v>0</v>
      </c>
    </row>
    <row r="922" spans="1:4" s="58" customFormat="1" ht="35.25" customHeight="1" x14ac:dyDescent="0.25">
      <c r="A922" s="222" t="s">
        <v>112</v>
      </c>
      <c r="B922" s="138">
        <v>0</v>
      </c>
      <c r="C922" s="138">
        <v>4709732</v>
      </c>
      <c r="D922" s="158">
        <v>0</v>
      </c>
    </row>
    <row r="923" spans="1:4" ht="37.5" customHeight="1" x14ac:dyDescent="0.25">
      <c r="A923" s="222" t="s">
        <v>98</v>
      </c>
      <c r="B923" s="138">
        <v>0</v>
      </c>
      <c r="C923" s="138">
        <v>4709732</v>
      </c>
      <c r="D923" s="158">
        <v>0</v>
      </c>
    </row>
    <row r="924" spans="1:4" s="58" customFormat="1" ht="26.25" customHeight="1" x14ac:dyDescent="0.25">
      <c r="A924" s="222" t="s">
        <v>99</v>
      </c>
      <c r="B924" s="138">
        <v>0</v>
      </c>
      <c r="C924" s="138">
        <v>0</v>
      </c>
      <c r="D924" s="158">
        <v>4732995</v>
      </c>
    </row>
    <row r="925" spans="1:4" ht="26.25" customHeight="1" x14ac:dyDescent="0.25">
      <c r="A925" s="222" t="s">
        <v>101</v>
      </c>
      <c r="B925" s="138">
        <v>4709258</v>
      </c>
      <c r="C925" s="138">
        <v>0</v>
      </c>
      <c r="D925" s="158">
        <v>0</v>
      </c>
    </row>
    <row r="926" spans="1:4" ht="26.25" customHeight="1" x14ac:dyDescent="0.25">
      <c r="A926" s="222" t="s">
        <v>102</v>
      </c>
      <c r="B926" s="138">
        <v>0</v>
      </c>
      <c r="C926" s="138">
        <v>4709732</v>
      </c>
      <c r="D926" s="158">
        <v>0</v>
      </c>
    </row>
    <row r="927" spans="1:4" ht="26.25" customHeight="1" x14ac:dyDescent="0.25">
      <c r="A927" s="222" t="s">
        <v>103</v>
      </c>
      <c r="B927" s="138">
        <v>4709258</v>
      </c>
      <c r="C927" s="138">
        <v>0</v>
      </c>
      <c r="D927" s="158">
        <v>0</v>
      </c>
    </row>
    <row r="928" spans="1:4" ht="26.25" customHeight="1" x14ac:dyDescent="0.25">
      <c r="A928" s="222" t="s">
        <v>53</v>
      </c>
      <c r="B928" s="138">
        <v>0</v>
      </c>
      <c r="C928" s="138">
        <v>0</v>
      </c>
      <c r="D928" s="158">
        <v>4732995</v>
      </c>
    </row>
    <row r="929" spans="1:4" s="58" customFormat="1" ht="26.25" customHeight="1" x14ac:dyDescent="0.25">
      <c r="A929" s="227" t="s">
        <v>104</v>
      </c>
      <c r="B929" s="197">
        <v>4709258</v>
      </c>
      <c r="C929" s="197">
        <v>0</v>
      </c>
      <c r="D929" s="198">
        <v>0</v>
      </c>
    </row>
    <row r="930" spans="1:4" s="58" customFormat="1" ht="26.25" customHeight="1" x14ac:dyDescent="0.25">
      <c r="A930" s="227" t="s">
        <v>105</v>
      </c>
      <c r="B930" s="197">
        <v>0</v>
      </c>
      <c r="C930" s="197">
        <v>0</v>
      </c>
      <c r="D930" s="198">
        <v>4732995</v>
      </c>
    </row>
    <row r="931" spans="1:4" s="58" customFormat="1" ht="26.25" customHeight="1" x14ac:dyDescent="0.25">
      <c r="A931" s="227" t="s">
        <v>107</v>
      </c>
      <c r="B931" s="197">
        <v>0</v>
      </c>
      <c r="C931" s="197">
        <v>4709732</v>
      </c>
      <c r="D931" s="198">
        <v>0</v>
      </c>
    </row>
    <row r="932" spans="1:4" s="58" customFormat="1" ht="26.25" customHeight="1" x14ac:dyDescent="0.25">
      <c r="A932" s="227" t="s">
        <v>108</v>
      </c>
      <c r="B932" s="197">
        <v>4709257.5</v>
      </c>
      <c r="C932" s="197">
        <v>0</v>
      </c>
      <c r="D932" s="198">
        <v>0</v>
      </c>
    </row>
    <row r="933" spans="1:4" ht="26.25" customHeight="1" thickBot="1" x14ac:dyDescent="0.3">
      <c r="A933" s="228" t="s">
        <v>111</v>
      </c>
      <c r="B933" s="197">
        <v>4709257</v>
      </c>
      <c r="C933" s="197">
        <v>0</v>
      </c>
      <c r="D933" s="198">
        <v>0</v>
      </c>
    </row>
    <row r="934" spans="1:4" ht="24.6" customHeight="1" thickBot="1" x14ac:dyDescent="0.35">
      <c r="A934" s="20" t="s">
        <v>1</v>
      </c>
      <c r="B934" s="303">
        <f>SUM(B915:B933)</f>
        <v>37674062.5</v>
      </c>
      <c r="C934" s="303">
        <f>SUM(C915:C933)</f>
        <v>32968125</v>
      </c>
      <c r="D934" s="303">
        <f>SUM(D915:D933)</f>
        <v>18931979.170000002</v>
      </c>
    </row>
    <row r="935" spans="1:4" s="58" customFormat="1" ht="15.75" x14ac:dyDescent="0.25">
      <c r="A935" s="65"/>
      <c r="B935" s="102"/>
      <c r="C935" s="67"/>
      <c r="D935" s="67"/>
    </row>
    <row r="936" spans="1:4" s="58" customFormat="1" ht="19.149999999999999" customHeight="1" x14ac:dyDescent="0.25">
      <c r="B936" s="56"/>
      <c r="D936" s="36" t="s">
        <v>80</v>
      </c>
    </row>
    <row r="937" spans="1:4" s="58" customFormat="1" ht="23.45" customHeight="1" x14ac:dyDescent="0.25">
      <c r="B937" s="56"/>
      <c r="D937" s="15" t="s">
        <v>38</v>
      </c>
    </row>
    <row r="938" spans="1:4" ht="106.9" customHeight="1" x14ac:dyDescent="0.2">
      <c r="A938" s="344" t="s">
        <v>129</v>
      </c>
      <c r="B938" s="344"/>
      <c r="C938" s="344"/>
      <c r="D938" s="344"/>
    </row>
    <row r="939" spans="1:4" ht="18.600000000000001" customHeight="1" thickBot="1" x14ac:dyDescent="0.25">
      <c r="A939" s="135"/>
      <c r="B939" s="136"/>
      <c r="C939" s="136"/>
      <c r="D939" s="14" t="s">
        <v>3</v>
      </c>
    </row>
    <row r="940" spans="1:4" ht="16.5" thickBot="1" x14ac:dyDescent="0.25">
      <c r="A940" s="345" t="s">
        <v>0</v>
      </c>
      <c r="B940" s="347" t="s">
        <v>20</v>
      </c>
      <c r="C940" s="348"/>
      <c r="D940" s="349"/>
    </row>
    <row r="941" spans="1:4" ht="94.15" customHeight="1" thickBot="1" x14ac:dyDescent="0.25">
      <c r="A941" s="346"/>
      <c r="B941" s="49" t="s">
        <v>35</v>
      </c>
      <c r="C941" s="50" t="s">
        <v>36</v>
      </c>
      <c r="D941" s="51" t="s">
        <v>37</v>
      </c>
    </row>
    <row r="942" spans="1:4" ht="21" customHeight="1" thickBot="1" x14ac:dyDescent="0.25">
      <c r="A942" s="247">
        <v>1</v>
      </c>
      <c r="B942" s="8">
        <v>2</v>
      </c>
      <c r="C942" s="248">
        <v>3</v>
      </c>
      <c r="D942" s="24">
        <v>4</v>
      </c>
    </row>
    <row r="943" spans="1:4" ht="27.6" customHeight="1" thickBot="1" x14ac:dyDescent="0.3">
      <c r="A943" s="202" t="s">
        <v>111</v>
      </c>
      <c r="B943" s="203">
        <v>2000000</v>
      </c>
      <c r="C943" s="203">
        <v>2000000</v>
      </c>
      <c r="D943" s="204">
        <v>2000000</v>
      </c>
    </row>
    <row r="944" spans="1:4" ht="26.45" customHeight="1" thickBot="1" x14ac:dyDescent="0.35">
      <c r="A944" s="26" t="s">
        <v>1</v>
      </c>
      <c r="B944" s="146">
        <f>SUM(B943:B943)</f>
        <v>2000000</v>
      </c>
      <c r="C944" s="146">
        <f>SUM(C943:C943)</f>
        <v>2000000</v>
      </c>
      <c r="D944" s="146">
        <f>SUM(D943:D943)</f>
        <v>2000000</v>
      </c>
    </row>
    <row r="945" spans="1:4" s="58" customFormat="1" ht="15.75" x14ac:dyDescent="0.25">
      <c r="A945" s="65"/>
      <c r="B945" s="102"/>
      <c r="C945" s="67"/>
      <c r="D945" s="67"/>
    </row>
    <row r="946" spans="1:4" s="58" customFormat="1" ht="25.9" customHeight="1" x14ac:dyDescent="0.25">
      <c r="B946" s="56"/>
      <c r="D946" s="36" t="s">
        <v>81</v>
      </c>
    </row>
    <row r="947" spans="1:4" s="58" customFormat="1" ht="24.6" customHeight="1" x14ac:dyDescent="0.25">
      <c r="B947" s="56"/>
      <c r="D947" s="15" t="s">
        <v>38</v>
      </c>
    </row>
    <row r="948" spans="1:4" ht="217.15" customHeight="1" x14ac:dyDescent="0.2">
      <c r="A948" s="344" t="s">
        <v>162</v>
      </c>
      <c r="B948" s="344"/>
      <c r="C948" s="344"/>
      <c r="D948" s="344"/>
    </row>
    <row r="949" spans="1:4" ht="22.15" customHeight="1" thickBot="1" x14ac:dyDescent="0.25">
      <c r="A949" s="135"/>
      <c r="B949" s="136"/>
      <c r="C949" s="136"/>
      <c r="D949" s="14" t="s">
        <v>3</v>
      </c>
    </row>
    <row r="950" spans="1:4" ht="22.5" customHeight="1" thickBot="1" x14ac:dyDescent="0.25">
      <c r="A950" s="345" t="s">
        <v>0</v>
      </c>
      <c r="B950" s="347" t="s">
        <v>20</v>
      </c>
      <c r="C950" s="348"/>
      <c r="D950" s="349"/>
    </row>
    <row r="951" spans="1:4" ht="98.45" customHeight="1" thickBot="1" x14ac:dyDescent="0.25">
      <c r="A951" s="346"/>
      <c r="B951" s="49" t="s">
        <v>35</v>
      </c>
      <c r="C951" s="50" t="s">
        <v>36</v>
      </c>
      <c r="D951" s="51" t="s">
        <v>37</v>
      </c>
    </row>
    <row r="952" spans="1:4" ht="21.75" customHeight="1" thickBot="1" x14ac:dyDescent="0.25">
      <c r="A952" s="247">
        <v>1</v>
      </c>
      <c r="B952" s="8">
        <v>2</v>
      </c>
      <c r="C952" s="248">
        <v>3</v>
      </c>
      <c r="D952" s="24">
        <v>4</v>
      </c>
    </row>
    <row r="953" spans="1:4" ht="31.15" customHeight="1" x14ac:dyDescent="0.25">
      <c r="A953" s="229" t="s">
        <v>89</v>
      </c>
      <c r="B953" s="199">
        <v>0</v>
      </c>
      <c r="C953" s="199">
        <v>5135015</v>
      </c>
      <c r="D953" s="200">
        <v>0</v>
      </c>
    </row>
    <row r="954" spans="1:4" ht="37.15" customHeight="1" x14ac:dyDescent="0.25">
      <c r="A954" s="230" t="s">
        <v>98</v>
      </c>
      <c r="B954" s="138">
        <v>0</v>
      </c>
      <c r="C954" s="138">
        <v>5135015</v>
      </c>
      <c r="D954" s="158">
        <v>0</v>
      </c>
    </row>
    <row r="955" spans="1:4" ht="29.45" customHeight="1" thickBot="1" x14ac:dyDescent="0.3">
      <c r="A955" s="202" t="s">
        <v>111</v>
      </c>
      <c r="B955" s="205">
        <v>0</v>
      </c>
      <c r="C955" s="205">
        <v>25675074.170000002</v>
      </c>
      <c r="D955" s="221">
        <v>0</v>
      </c>
    </row>
    <row r="956" spans="1:4" ht="30.6" customHeight="1" thickBot="1" x14ac:dyDescent="0.35">
      <c r="A956" s="26" t="s">
        <v>1</v>
      </c>
      <c r="B956" s="195">
        <f>SUM(B953:B955)</f>
        <v>0</v>
      </c>
      <c r="C956" s="195">
        <f>SUM(C953:C955)</f>
        <v>35945104.170000002</v>
      </c>
      <c r="D956" s="195">
        <f>SUM(D953:D955)</f>
        <v>0</v>
      </c>
    </row>
    <row r="957" spans="1:4" s="58" customFormat="1" ht="15.75" x14ac:dyDescent="0.25">
      <c r="A957" s="65"/>
      <c r="B957" s="102"/>
      <c r="C957" s="67"/>
      <c r="D957" s="67"/>
    </row>
    <row r="958" spans="1:4" s="58" customFormat="1" ht="22.15" customHeight="1" x14ac:dyDescent="0.25">
      <c r="B958" s="56"/>
      <c r="D958" s="36" t="s">
        <v>82</v>
      </c>
    </row>
    <row r="959" spans="1:4" s="58" customFormat="1" ht="20.45" customHeight="1" x14ac:dyDescent="0.25">
      <c r="B959" s="56"/>
      <c r="D959" s="15" t="s">
        <v>38</v>
      </c>
    </row>
    <row r="960" spans="1:4" ht="134.44999999999999" customHeight="1" x14ac:dyDescent="0.2">
      <c r="A960" s="344" t="s">
        <v>130</v>
      </c>
      <c r="B960" s="344"/>
      <c r="C960" s="344"/>
      <c r="D960" s="344"/>
    </row>
    <row r="961" spans="1:4" ht="19.149999999999999" customHeight="1" thickBot="1" x14ac:dyDescent="0.25">
      <c r="A961" s="135"/>
      <c r="B961" s="136"/>
      <c r="C961" s="136"/>
      <c r="D961" s="14" t="s">
        <v>3</v>
      </c>
    </row>
    <row r="962" spans="1:4" ht="16.5" thickBot="1" x14ac:dyDescent="0.25">
      <c r="A962" s="345" t="s">
        <v>0</v>
      </c>
      <c r="B962" s="347" t="s">
        <v>20</v>
      </c>
      <c r="C962" s="348"/>
      <c r="D962" s="349"/>
    </row>
    <row r="963" spans="1:4" ht="82.9" customHeight="1" thickBot="1" x14ac:dyDescent="0.25">
      <c r="A963" s="346"/>
      <c r="B963" s="49" t="s">
        <v>35</v>
      </c>
      <c r="C963" s="50" t="s">
        <v>36</v>
      </c>
      <c r="D963" s="51" t="s">
        <v>37</v>
      </c>
    </row>
    <row r="964" spans="1:4" ht="16.5" thickBot="1" x14ac:dyDescent="0.25">
      <c r="A964" s="84">
        <v>1</v>
      </c>
      <c r="B964" s="246">
        <v>2</v>
      </c>
      <c r="C964" s="25">
        <v>3</v>
      </c>
      <c r="D964" s="33">
        <v>4</v>
      </c>
    </row>
    <row r="965" spans="1:4" s="58" customFormat="1" ht="20.25" customHeight="1" x14ac:dyDescent="0.25">
      <c r="A965" s="231" t="s">
        <v>88</v>
      </c>
      <c r="B965" s="140">
        <v>307337</v>
      </c>
      <c r="C965" s="140">
        <v>249510</v>
      </c>
      <c r="D965" s="141">
        <v>439015</v>
      </c>
    </row>
    <row r="966" spans="1:4" ht="20.25" customHeight="1" x14ac:dyDescent="0.25">
      <c r="A966" s="222" t="s">
        <v>87</v>
      </c>
      <c r="B966" s="82">
        <v>922011</v>
      </c>
      <c r="C966" s="82">
        <v>499021</v>
      </c>
      <c r="D966" s="83">
        <v>878029</v>
      </c>
    </row>
    <row r="967" spans="1:4" ht="20.25" customHeight="1" x14ac:dyDescent="0.25">
      <c r="A967" s="201" t="s">
        <v>89</v>
      </c>
      <c r="B967" s="82">
        <v>2151359</v>
      </c>
      <c r="C967" s="82">
        <v>1247552</v>
      </c>
      <c r="D967" s="83">
        <v>2195073</v>
      </c>
    </row>
    <row r="968" spans="1:4" ht="20.25" customHeight="1" x14ac:dyDescent="0.25">
      <c r="A968" s="222" t="s">
        <v>90</v>
      </c>
      <c r="B968" s="82">
        <v>922011</v>
      </c>
      <c r="C968" s="82">
        <v>499021</v>
      </c>
      <c r="D968" s="83">
        <v>878029</v>
      </c>
    </row>
    <row r="969" spans="1:4" ht="20.25" customHeight="1" x14ac:dyDescent="0.25">
      <c r="A969" s="222" t="s">
        <v>51</v>
      </c>
      <c r="B969" s="82">
        <v>1844022</v>
      </c>
      <c r="C969" s="82">
        <v>998042</v>
      </c>
      <c r="D969" s="83">
        <v>1756058</v>
      </c>
    </row>
    <row r="970" spans="1:4" ht="20.25" customHeight="1" x14ac:dyDescent="0.25">
      <c r="A970" s="222" t="s">
        <v>92</v>
      </c>
      <c r="B970" s="82">
        <v>1844022</v>
      </c>
      <c r="C970" s="82">
        <v>998042</v>
      </c>
      <c r="D970" s="83">
        <v>1756058</v>
      </c>
    </row>
    <row r="971" spans="1:4" ht="20.25" customHeight="1" x14ac:dyDescent="0.25">
      <c r="A971" s="222" t="s">
        <v>93</v>
      </c>
      <c r="B971" s="82">
        <v>3995376</v>
      </c>
      <c r="C971" s="82">
        <v>1996084</v>
      </c>
      <c r="D971" s="83">
        <v>3512109</v>
      </c>
    </row>
    <row r="972" spans="1:4" ht="20.25" customHeight="1" x14ac:dyDescent="0.25">
      <c r="A972" s="222" t="s">
        <v>94</v>
      </c>
      <c r="B972" s="82">
        <v>2151359</v>
      </c>
      <c r="C972" s="82">
        <v>1247552</v>
      </c>
      <c r="D972" s="83">
        <v>2195073</v>
      </c>
    </row>
    <row r="973" spans="1:4" ht="33.75" customHeight="1" x14ac:dyDescent="0.25">
      <c r="A973" s="222" t="s">
        <v>95</v>
      </c>
      <c r="B973" s="82">
        <v>3380707</v>
      </c>
      <c r="C973" s="82">
        <v>1746573</v>
      </c>
      <c r="D973" s="83">
        <v>3073102</v>
      </c>
    </row>
    <row r="974" spans="1:4" ht="20.25" customHeight="1" x14ac:dyDescent="0.25">
      <c r="A974" s="222" t="s">
        <v>96</v>
      </c>
      <c r="B974" s="82">
        <v>1536685</v>
      </c>
      <c r="C974" s="82">
        <v>748532</v>
      </c>
      <c r="D974" s="83">
        <v>1317044</v>
      </c>
    </row>
    <row r="975" spans="1:4" ht="20.25" customHeight="1" x14ac:dyDescent="0.25">
      <c r="A975" s="222" t="s">
        <v>97</v>
      </c>
      <c r="B975" s="82">
        <v>922011</v>
      </c>
      <c r="C975" s="82">
        <v>499021</v>
      </c>
      <c r="D975" s="83">
        <v>878029</v>
      </c>
    </row>
    <row r="976" spans="1:4" ht="36" customHeight="1" x14ac:dyDescent="0.25">
      <c r="A976" s="222" t="s">
        <v>112</v>
      </c>
      <c r="B976" s="82">
        <v>2458696</v>
      </c>
      <c r="C976" s="82">
        <v>1497063</v>
      </c>
      <c r="D976" s="83">
        <v>2634087</v>
      </c>
    </row>
    <row r="977" spans="1:4" ht="36" customHeight="1" x14ac:dyDescent="0.25">
      <c r="A977" s="222" t="s">
        <v>98</v>
      </c>
      <c r="B977" s="82">
        <v>1844022</v>
      </c>
      <c r="C977" s="82">
        <v>998042</v>
      </c>
      <c r="D977" s="83">
        <v>1756058</v>
      </c>
    </row>
    <row r="978" spans="1:4" s="58" customFormat="1" ht="18.75" customHeight="1" x14ac:dyDescent="0.25">
      <c r="A978" s="222" t="s">
        <v>99</v>
      </c>
      <c r="B978" s="82">
        <v>922011</v>
      </c>
      <c r="C978" s="82">
        <v>499021</v>
      </c>
      <c r="D978" s="83">
        <v>878029</v>
      </c>
    </row>
    <row r="979" spans="1:4" ht="18.75" customHeight="1" x14ac:dyDescent="0.25">
      <c r="A979" s="222" t="s">
        <v>100</v>
      </c>
      <c r="B979" s="82">
        <v>614674</v>
      </c>
      <c r="C979" s="82">
        <v>249510</v>
      </c>
      <c r="D979" s="83">
        <v>439015</v>
      </c>
    </row>
    <row r="980" spans="1:4" ht="18.75" customHeight="1" x14ac:dyDescent="0.25">
      <c r="A980" s="222" t="s">
        <v>101</v>
      </c>
      <c r="B980" s="82">
        <v>2151359</v>
      </c>
      <c r="C980" s="82">
        <v>1247552</v>
      </c>
      <c r="D980" s="83">
        <v>2195073</v>
      </c>
    </row>
    <row r="981" spans="1:4" ht="19.5" customHeight="1" x14ac:dyDescent="0.25">
      <c r="A981" s="222" t="s">
        <v>102</v>
      </c>
      <c r="B981" s="82">
        <v>307337</v>
      </c>
      <c r="C981" s="82">
        <v>249510</v>
      </c>
      <c r="D981" s="83">
        <v>439015</v>
      </c>
    </row>
    <row r="982" spans="1:4" s="58" customFormat="1" ht="21.75" customHeight="1" x14ac:dyDescent="0.25">
      <c r="A982" s="222" t="s">
        <v>103</v>
      </c>
      <c r="B982" s="82">
        <v>307337</v>
      </c>
      <c r="C982" s="82">
        <v>748532</v>
      </c>
      <c r="D982" s="83">
        <v>1317044</v>
      </c>
    </row>
    <row r="983" spans="1:4" ht="19.5" customHeight="1" x14ac:dyDescent="0.25">
      <c r="A983" s="222" t="s">
        <v>53</v>
      </c>
      <c r="B983" s="82">
        <v>1536685</v>
      </c>
      <c r="C983" s="82">
        <v>748532</v>
      </c>
      <c r="D983" s="83">
        <v>1317044</v>
      </c>
    </row>
    <row r="984" spans="1:4" ht="19.5" customHeight="1" x14ac:dyDescent="0.25">
      <c r="A984" s="222" t="s">
        <v>104</v>
      </c>
      <c r="B984" s="82">
        <v>922011</v>
      </c>
      <c r="C984" s="82">
        <v>499021</v>
      </c>
      <c r="D984" s="83">
        <v>878029</v>
      </c>
    </row>
    <row r="985" spans="1:4" ht="19.5" customHeight="1" x14ac:dyDescent="0.25">
      <c r="A985" s="222" t="s">
        <v>105</v>
      </c>
      <c r="B985" s="82">
        <v>2151359</v>
      </c>
      <c r="C985" s="82">
        <v>1247552</v>
      </c>
      <c r="D985" s="83">
        <v>2195073</v>
      </c>
    </row>
    <row r="986" spans="1:4" ht="19.5" customHeight="1" x14ac:dyDescent="0.25">
      <c r="A986" s="222" t="s">
        <v>106</v>
      </c>
      <c r="B986" s="82">
        <v>614674</v>
      </c>
      <c r="C986" s="82">
        <v>499021</v>
      </c>
      <c r="D986" s="83">
        <v>878029</v>
      </c>
    </row>
    <row r="987" spans="1:4" ht="19.5" customHeight="1" x14ac:dyDescent="0.25">
      <c r="A987" s="222" t="s">
        <v>107</v>
      </c>
      <c r="B987" s="82">
        <v>1229348</v>
      </c>
      <c r="C987" s="82">
        <v>748532</v>
      </c>
      <c r="D987" s="83">
        <v>1317044</v>
      </c>
    </row>
    <row r="988" spans="1:4" ht="19.5" customHeight="1" x14ac:dyDescent="0.25">
      <c r="A988" s="222" t="s">
        <v>108</v>
      </c>
      <c r="B988" s="82">
        <v>2151359</v>
      </c>
      <c r="C988" s="82">
        <v>1247552</v>
      </c>
      <c r="D988" s="83">
        <v>2195073</v>
      </c>
    </row>
    <row r="989" spans="1:4" ht="19.5" customHeight="1" thickBot="1" x14ac:dyDescent="0.3">
      <c r="A989" s="232" t="s">
        <v>111</v>
      </c>
      <c r="B989" s="203">
        <v>2151359</v>
      </c>
      <c r="C989" s="203">
        <v>1247552</v>
      </c>
      <c r="D989" s="204">
        <v>2195073</v>
      </c>
    </row>
    <row r="990" spans="1:4" ht="30.6" customHeight="1" thickBot="1" x14ac:dyDescent="0.35">
      <c r="A990" s="26" t="s">
        <v>1</v>
      </c>
      <c r="B990" s="146">
        <f>SUM(B965:B989)</f>
        <v>39339131</v>
      </c>
      <c r="C990" s="146">
        <f>SUM(C965:C989)</f>
        <v>22455942</v>
      </c>
      <c r="D990" s="146">
        <f>SUM(D965:D989)</f>
        <v>39511305</v>
      </c>
    </row>
    <row r="991" spans="1:4" s="58" customFormat="1" x14ac:dyDescent="0.2">
      <c r="B991" s="56"/>
      <c r="D991" s="57"/>
    </row>
    <row r="992" spans="1:4" s="1" customFormat="1" ht="22.9" customHeight="1" x14ac:dyDescent="0.3">
      <c r="A992" s="6"/>
      <c r="B992" s="7"/>
      <c r="C992" s="7"/>
      <c r="D992" s="15" t="s">
        <v>85</v>
      </c>
    </row>
    <row r="993" spans="1:4" s="1" customFormat="1" ht="24" customHeight="1" x14ac:dyDescent="0.3">
      <c r="A993" s="6"/>
      <c r="B993" s="7"/>
      <c r="C993" s="7"/>
      <c r="D993" s="15" t="s">
        <v>38</v>
      </c>
    </row>
    <row r="994" spans="1:4" s="1" customFormat="1" ht="22.9" customHeight="1" x14ac:dyDescent="0.25">
      <c r="A994" s="354" t="s">
        <v>83</v>
      </c>
      <c r="B994" s="355"/>
      <c r="C994" s="355"/>
      <c r="D994" s="356"/>
    </row>
    <row r="995" spans="1:4" s="1" customFormat="1" ht="70.900000000000006" customHeight="1" x14ac:dyDescent="0.25">
      <c r="A995" s="355"/>
      <c r="B995" s="355"/>
      <c r="C995" s="355"/>
      <c r="D995" s="356"/>
    </row>
    <row r="996" spans="1:4" s="1" customFormat="1" ht="23.45" customHeight="1" thickBot="1" x14ac:dyDescent="0.35">
      <c r="A996" s="6"/>
      <c r="B996" s="7"/>
      <c r="C996" s="7"/>
      <c r="D996" s="14" t="s">
        <v>3</v>
      </c>
    </row>
    <row r="997" spans="1:4" s="1" customFormat="1" ht="22.9" customHeight="1" thickBot="1" x14ac:dyDescent="0.3">
      <c r="A997" s="345" t="s">
        <v>0</v>
      </c>
      <c r="B997" s="351" t="s">
        <v>20</v>
      </c>
      <c r="C997" s="352"/>
      <c r="D997" s="353"/>
    </row>
    <row r="998" spans="1:4" s="1" customFormat="1" ht="100.9" customHeight="1" thickBot="1" x14ac:dyDescent="0.3">
      <c r="A998" s="346"/>
      <c r="B998" s="27" t="s">
        <v>35</v>
      </c>
      <c r="C998" s="28" t="s">
        <v>36</v>
      </c>
      <c r="D998" s="29" t="s">
        <v>37</v>
      </c>
    </row>
    <row r="999" spans="1:4" s="1" customFormat="1" ht="18.600000000000001" customHeight="1" thickBot="1" x14ac:dyDescent="0.3">
      <c r="A999" s="247">
        <v>1</v>
      </c>
      <c r="B999" s="8">
        <v>2</v>
      </c>
      <c r="C999" s="248">
        <v>3</v>
      </c>
      <c r="D999" s="24">
        <v>4</v>
      </c>
    </row>
    <row r="1000" spans="1:4" s="1" customFormat="1" ht="24.6" customHeight="1" x14ac:dyDescent="0.25">
      <c r="A1000" s="309" t="s">
        <v>46</v>
      </c>
      <c r="B1000" s="310"/>
      <c r="C1000" s="310"/>
      <c r="D1000" s="311"/>
    </row>
    <row r="1001" spans="1:4" s="1" customFormat="1" ht="27.6" customHeight="1" x14ac:dyDescent="0.25">
      <c r="A1001" s="5" t="s">
        <v>194</v>
      </c>
      <c r="B1001" s="304">
        <v>13318539.829999998</v>
      </c>
      <c r="C1001" s="304">
        <v>0</v>
      </c>
      <c r="D1001" s="305">
        <v>0</v>
      </c>
    </row>
    <row r="1002" spans="1:4" s="1" customFormat="1" ht="24.6" customHeight="1" x14ac:dyDescent="0.25">
      <c r="A1002" s="5" t="s">
        <v>197</v>
      </c>
      <c r="B1002" s="304">
        <v>192690673.97000003</v>
      </c>
      <c r="C1002" s="304">
        <v>0</v>
      </c>
      <c r="D1002" s="305">
        <v>0</v>
      </c>
    </row>
    <row r="1003" spans="1:4" s="1" customFormat="1" ht="24.6" customHeight="1" x14ac:dyDescent="0.25">
      <c r="A1003" s="5" t="s">
        <v>45</v>
      </c>
      <c r="B1003" s="149">
        <v>5757185.2400000002</v>
      </c>
      <c r="C1003" s="149">
        <v>0</v>
      </c>
      <c r="D1003" s="219">
        <v>0</v>
      </c>
    </row>
    <row r="1004" spans="1:4" s="1" customFormat="1" ht="24.6" customHeight="1" x14ac:dyDescent="0.25">
      <c r="A1004" s="153" t="s">
        <v>47</v>
      </c>
      <c r="B1004" s="149"/>
      <c r="C1004" s="149"/>
      <c r="D1004" s="219"/>
    </row>
    <row r="1005" spans="1:4" s="1" customFormat="1" ht="24.6" customHeight="1" x14ac:dyDescent="0.25">
      <c r="A1005" s="5" t="s">
        <v>44</v>
      </c>
      <c r="B1005" s="149">
        <v>55363793.760000005</v>
      </c>
      <c r="C1005" s="149">
        <v>0</v>
      </c>
      <c r="D1005" s="219">
        <v>0</v>
      </c>
    </row>
    <row r="1006" spans="1:4" s="1" customFormat="1" ht="24.6" customHeight="1" x14ac:dyDescent="0.25">
      <c r="A1006" s="5" t="s">
        <v>41</v>
      </c>
      <c r="B1006" s="149">
        <v>2782729.29</v>
      </c>
      <c r="C1006" s="149">
        <v>0</v>
      </c>
      <c r="D1006" s="219">
        <v>0</v>
      </c>
    </row>
    <row r="1007" spans="1:4" s="1" customFormat="1" ht="25.15" customHeight="1" x14ac:dyDescent="0.25">
      <c r="A1007" s="5" t="s">
        <v>42</v>
      </c>
      <c r="B1007" s="149">
        <v>6037235.4000000004</v>
      </c>
      <c r="C1007" s="149">
        <v>51911607.549999997</v>
      </c>
      <c r="D1007" s="219">
        <v>0</v>
      </c>
    </row>
    <row r="1008" spans="1:4" s="1" customFormat="1" ht="24.6" customHeight="1" x14ac:dyDescent="0.25">
      <c r="A1008" s="153" t="s">
        <v>50</v>
      </c>
      <c r="B1008" s="149"/>
      <c r="C1008" s="149"/>
      <c r="D1008" s="219"/>
    </row>
    <row r="1009" spans="1:4" s="1" customFormat="1" ht="24.6" customHeight="1" x14ac:dyDescent="0.25">
      <c r="A1009" s="154" t="s">
        <v>116</v>
      </c>
      <c r="B1009" s="149">
        <v>0</v>
      </c>
      <c r="C1009" s="149">
        <v>71170442.340000004</v>
      </c>
      <c r="D1009" s="219">
        <v>0</v>
      </c>
    </row>
    <row r="1010" spans="1:4" s="1" customFormat="1" ht="24.6" customHeight="1" x14ac:dyDescent="0.25">
      <c r="A1010" s="148" t="s">
        <v>54</v>
      </c>
      <c r="B1010" s="149"/>
      <c r="C1010" s="149"/>
      <c r="D1010" s="219"/>
    </row>
    <row r="1011" spans="1:4" s="1" customFormat="1" ht="24.6" customHeight="1" x14ac:dyDescent="0.25">
      <c r="A1011" s="150" t="s">
        <v>25</v>
      </c>
      <c r="B1011" s="149">
        <v>20362878.739999998</v>
      </c>
      <c r="C1011" s="149">
        <v>74786884.689999998</v>
      </c>
      <c r="D1011" s="219">
        <v>0</v>
      </c>
    </row>
    <row r="1012" spans="1:4" s="1" customFormat="1" ht="24.6" customHeight="1" x14ac:dyDescent="0.25">
      <c r="A1012" s="306" t="s">
        <v>198</v>
      </c>
      <c r="B1012" s="307"/>
      <c r="C1012" s="307"/>
      <c r="D1012" s="308"/>
    </row>
    <row r="1013" spans="1:4" s="1" customFormat="1" ht="39.75" customHeight="1" x14ac:dyDescent="0.25">
      <c r="A1013" s="150" t="s">
        <v>174</v>
      </c>
      <c r="B1013" s="149">
        <v>15871304.85</v>
      </c>
      <c r="C1013" s="149">
        <v>0</v>
      </c>
      <c r="D1013" s="219">
        <v>0</v>
      </c>
    </row>
    <row r="1014" spans="1:4" s="1" customFormat="1" ht="24.6" customHeight="1" x14ac:dyDescent="0.25">
      <c r="A1014" s="155" t="s">
        <v>52</v>
      </c>
      <c r="B1014" s="149"/>
      <c r="C1014" s="149"/>
      <c r="D1014" s="219"/>
    </row>
    <row r="1015" spans="1:4" s="1" customFormat="1" ht="24.6" customHeight="1" x14ac:dyDescent="0.25">
      <c r="A1015" s="154" t="s">
        <v>117</v>
      </c>
      <c r="B1015" s="149">
        <v>8875436.1699999999</v>
      </c>
      <c r="C1015" s="149">
        <v>32948979.670000002</v>
      </c>
      <c r="D1015" s="219">
        <v>0</v>
      </c>
    </row>
    <row r="1016" spans="1:4" s="1" customFormat="1" ht="24.6" customHeight="1" x14ac:dyDescent="0.25">
      <c r="A1016" s="153" t="s">
        <v>48</v>
      </c>
      <c r="B1016" s="149"/>
      <c r="C1016" s="149"/>
      <c r="D1016" s="219"/>
    </row>
    <row r="1017" spans="1:4" s="1" customFormat="1" ht="25.9" customHeight="1" x14ac:dyDescent="0.25">
      <c r="A1017" s="150" t="s">
        <v>26</v>
      </c>
      <c r="B1017" s="149">
        <v>25737687.77</v>
      </c>
      <c r="C1017" s="149">
        <v>0</v>
      </c>
      <c r="D1017" s="219">
        <v>0</v>
      </c>
    </row>
    <row r="1018" spans="1:4" s="1" customFormat="1" ht="24.6" customHeight="1" x14ac:dyDescent="0.25">
      <c r="A1018" s="150" t="s">
        <v>49</v>
      </c>
      <c r="B1018" s="149">
        <v>77051495.920000002</v>
      </c>
      <c r="C1018" s="149">
        <v>0</v>
      </c>
      <c r="D1018" s="219">
        <v>0</v>
      </c>
    </row>
    <row r="1019" spans="1:4" s="1" customFormat="1" ht="24.6" customHeight="1" x14ac:dyDescent="0.25">
      <c r="A1019" s="152" t="s">
        <v>199</v>
      </c>
      <c r="B1019" s="151">
        <v>116516030.40000001</v>
      </c>
      <c r="C1019" s="151">
        <v>0</v>
      </c>
      <c r="D1019" s="220">
        <v>0</v>
      </c>
    </row>
    <row r="1020" spans="1:4" s="1" customFormat="1" ht="24.6" customHeight="1" x14ac:dyDescent="0.25">
      <c r="A1020" s="152" t="s">
        <v>84</v>
      </c>
      <c r="B1020" s="151">
        <v>236935610.18000001</v>
      </c>
      <c r="C1020" s="151">
        <v>164281765.75</v>
      </c>
      <c r="D1020" s="220">
        <v>0</v>
      </c>
    </row>
    <row r="1021" spans="1:4" s="315" customFormat="1" ht="27.6" customHeight="1" thickBot="1" x14ac:dyDescent="0.3">
      <c r="A1021" s="312" t="s">
        <v>193</v>
      </c>
      <c r="B1021" s="313">
        <v>200</v>
      </c>
      <c r="C1021" s="313">
        <v>0</v>
      </c>
      <c r="D1021" s="314">
        <v>0</v>
      </c>
    </row>
    <row r="1022" spans="1:4" s="1" customFormat="1" ht="27.6" customHeight="1" thickBot="1" x14ac:dyDescent="0.35">
      <c r="A1022" s="20" t="s">
        <v>1</v>
      </c>
      <c r="B1022" s="122">
        <f>SUM(B1001:B1021)</f>
        <v>777300801.51999998</v>
      </c>
      <c r="C1022" s="122">
        <f t="shared" ref="C1022:D1022" si="12">SUM(C1001:C1021)</f>
        <v>395099680</v>
      </c>
      <c r="D1022" s="122">
        <f t="shared" si="12"/>
        <v>0</v>
      </c>
    </row>
    <row r="1023" spans="1:4" x14ac:dyDescent="0.2">
      <c r="A1023" s="58"/>
      <c r="B1023" s="56"/>
      <c r="C1023" s="58"/>
      <c r="D1023" s="57"/>
    </row>
    <row r="1024" spans="1:4" ht="22.15" customHeight="1" x14ac:dyDescent="0.25">
      <c r="A1024" s="58"/>
      <c r="B1024" s="56"/>
      <c r="C1024" s="58"/>
      <c r="D1024" s="35" t="s">
        <v>131</v>
      </c>
    </row>
    <row r="1025" spans="1:4" ht="28.15" customHeight="1" x14ac:dyDescent="0.25">
      <c r="A1025" s="58"/>
      <c r="B1025" s="56"/>
      <c r="C1025" s="58"/>
      <c r="D1025" s="35" t="s">
        <v>38</v>
      </c>
    </row>
    <row r="1026" spans="1:4" x14ac:dyDescent="0.2">
      <c r="A1026" s="58"/>
      <c r="B1026" s="56"/>
      <c r="C1026" s="58"/>
      <c r="D1026" s="57"/>
    </row>
    <row r="1027" spans="1:4" ht="130.9" customHeight="1" x14ac:dyDescent="0.2">
      <c r="A1027" s="350" t="s">
        <v>86</v>
      </c>
      <c r="B1027" s="350"/>
      <c r="C1027" s="350"/>
      <c r="D1027" s="350"/>
    </row>
    <row r="1028" spans="1:4" ht="22.9" customHeight="1" thickBot="1" x14ac:dyDescent="0.25">
      <c r="A1028" s="58"/>
      <c r="B1028" s="56"/>
      <c r="C1028" s="58"/>
      <c r="D1028" s="14" t="s">
        <v>3</v>
      </c>
    </row>
    <row r="1029" spans="1:4" ht="16.149999999999999" customHeight="1" thickBot="1" x14ac:dyDescent="0.25">
      <c r="A1029" s="345" t="s">
        <v>0</v>
      </c>
      <c r="B1029" s="351" t="s">
        <v>20</v>
      </c>
      <c r="C1029" s="352"/>
      <c r="D1029" s="353"/>
    </row>
    <row r="1030" spans="1:4" ht="66" customHeight="1" thickBot="1" x14ac:dyDescent="0.25">
      <c r="A1030" s="346"/>
      <c r="B1030" s="27" t="s">
        <v>35</v>
      </c>
      <c r="C1030" s="28" t="s">
        <v>36</v>
      </c>
      <c r="D1030" s="29" t="s">
        <v>37</v>
      </c>
    </row>
    <row r="1031" spans="1:4" ht="21.6" customHeight="1" thickBot="1" x14ac:dyDescent="0.25">
      <c r="A1031" s="247">
        <v>1</v>
      </c>
      <c r="B1031" s="8">
        <v>2</v>
      </c>
      <c r="C1031" s="248">
        <v>3</v>
      </c>
      <c r="D1031" s="24">
        <v>4</v>
      </c>
    </row>
    <row r="1032" spans="1:4" ht="22.9" customHeight="1" x14ac:dyDescent="0.25">
      <c r="A1032" s="94" t="s">
        <v>88</v>
      </c>
      <c r="B1032" s="119">
        <v>128346</v>
      </c>
      <c r="C1032" s="119">
        <v>128346</v>
      </c>
      <c r="D1032" s="120">
        <v>128346</v>
      </c>
    </row>
    <row r="1033" spans="1:4" ht="22.9" customHeight="1" x14ac:dyDescent="0.25">
      <c r="A1033" s="156" t="s">
        <v>87</v>
      </c>
      <c r="B1033" s="119">
        <v>0</v>
      </c>
      <c r="C1033" s="119">
        <v>128346</v>
      </c>
      <c r="D1033" s="120">
        <v>128346</v>
      </c>
    </row>
    <row r="1034" spans="1:4" ht="22.9" customHeight="1" x14ac:dyDescent="0.25">
      <c r="A1034" s="156" t="s">
        <v>160</v>
      </c>
      <c r="B1034" s="119">
        <v>127561.5</v>
      </c>
      <c r="C1034" s="119">
        <v>128346</v>
      </c>
      <c r="D1034" s="120">
        <v>128346</v>
      </c>
    </row>
    <row r="1035" spans="1:4" ht="22.9" customHeight="1" x14ac:dyDescent="0.25">
      <c r="A1035" s="156" t="s">
        <v>90</v>
      </c>
      <c r="B1035" s="119">
        <v>0</v>
      </c>
      <c r="C1035" s="119">
        <v>128346</v>
      </c>
      <c r="D1035" s="120">
        <v>128346</v>
      </c>
    </row>
    <row r="1036" spans="1:4" ht="22.9" customHeight="1" x14ac:dyDescent="0.25">
      <c r="A1036" s="156" t="s">
        <v>93</v>
      </c>
      <c r="B1036" s="119">
        <v>127561.5</v>
      </c>
      <c r="C1036" s="119">
        <v>128346</v>
      </c>
      <c r="D1036" s="120">
        <v>128346</v>
      </c>
    </row>
    <row r="1037" spans="1:4" ht="35.450000000000003" customHeight="1" x14ac:dyDescent="0.25">
      <c r="A1037" s="5" t="s">
        <v>95</v>
      </c>
      <c r="B1037" s="119">
        <v>127561.5</v>
      </c>
      <c r="C1037" s="119">
        <v>256692</v>
      </c>
      <c r="D1037" s="120">
        <v>256692</v>
      </c>
    </row>
    <row r="1038" spans="1:4" ht="22.9" customHeight="1" x14ac:dyDescent="0.25">
      <c r="A1038" s="5" t="s">
        <v>96</v>
      </c>
      <c r="B1038" s="119">
        <v>65434.5</v>
      </c>
      <c r="C1038" s="119">
        <v>256692</v>
      </c>
      <c r="D1038" s="120">
        <v>256692</v>
      </c>
    </row>
    <row r="1039" spans="1:4" ht="33.6" customHeight="1" x14ac:dyDescent="0.25">
      <c r="A1039" s="5" t="s">
        <v>112</v>
      </c>
      <c r="B1039" s="119">
        <v>65434.5</v>
      </c>
      <c r="C1039" s="119">
        <v>128346</v>
      </c>
      <c r="D1039" s="120">
        <v>128346</v>
      </c>
    </row>
    <row r="1040" spans="1:4" ht="36.6" customHeight="1" x14ac:dyDescent="0.25">
      <c r="A1040" s="5" t="s">
        <v>98</v>
      </c>
      <c r="B1040" s="119">
        <v>0</v>
      </c>
      <c r="C1040" s="119">
        <v>128346</v>
      </c>
      <c r="D1040" s="120">
        <v>256692</v>
      </c>
    </row>
    <row r="1041" spans="1:4" ht="22.9" customHeight="1" x14ac:dyDescent="0.25">
      <c r="A1041" s="156" t="s">
        <v>99</v>
      </c>
      <c r="B1041" s="119">
        <v>0</v>
      </c>
      <c r="C1041" s="119">
        <v>128346</v>
      </c>
      <c r="D1041" s="120">
        <v>256692</v>
      </c>
    </row>
    <row r="1042" spans="1:4" ht="22.9" customHeight="1" x14ac:dyDescent="0.25">
      <c r="A1042" s="156" t="s">
        <v>118</v>
      </c>
      <c r="B1042" s="119">
        <v>0</v>
      </c>
      <c r="C1042" s="119">
        <v>128346</v>
      </c>
      <c r="D1042" s="120">
        <v>256692</v>
      </c>
    </row>
    <row r="1043" spans="1:4" ht="22.9" customHeight="1" x14ac:dyDescent="0.25">
      <c r="A1043" s="156" t="s">
        <v>102</v>
      </c>
      <c r="B1043" s="119">
        <v>64719</v>
      </c>
      <c r="C1043" s="119">
        <v>256692</v>
      </c>
      <c r="D1043" s="120">
        <v>256692</v>
      </c>
    </row>
    <row r="1044" spans="1:4" ht="22.9" customHeight="1" x14ac:dyDescent="0.25">
      <c r="A1044" s="156" t="s">
        <v>107</v>
      </c>
      <c r="B1044" s="119">
        <v>65434.5</v>
      </c>
      <c r="C1044" s="119">
        <v>0</v>
      </c>
      <c r="D1044" s="120">
        <v>0</v>
      </c>
    </row>
    <row r="1045" spans="1:4" s="58" customFormat="1" ht="22.9" customHeight="1" x14ac:dyDescent="0.25">
      <c r="A1045" s="156" t="s">
        <v>108</v>
      </c>
      <c r="B1045" s="119">
        <v>0</v>
      </c>
      <c r="C1045" s="119">
        <v>128346</v>
      </c>
      <c r="D1045" s="120">
        <v>128346</v>
      </c>
    </row>
    <row r="1046" spans="1:4" ht="22.9" customHeight="1" x14ac:dyDescent="0.25">
      <c r="A1046" s="156" t="s">
        <v>110</v>
      </c>
      <c r="B1046" s="119">
        <v>0</v>
      </c>
      <c r="C1046" s="119">
        <v>385172</v>
      </c>
      <c r="D1046" s="120">
        <v>641904</v>
      </c>
    </row>
    <row r="1047" spans="1:4" ht="22.9" customHeight="1" thickBot="1" x14ac:dyDescent="0.3">
      <c r="A1047" s="139" t="s">
        <v>111</v>
      </c>
      <c r="B1047" s="119">
        <v>0</v>
      </c>
      <c r="C1047" s="119">
        <v>256692</v>
      </c>
      <c r="D1047" s="120">
        <v>607222</v>
      </c>
    </row>
    <row r="1048" spans="1:4" ht="30.6" customHeight="1" thickBot="1" x14ac:dyDescent="0.35">
      <c r="A1048" s="20" t="s">
        <v>1</v>
      </c>
      <c r="B1048" s="323">
        <f>SUM(B1032:B1047)</f>
        <v>772053</v>
      </c>
      <c r="C1048" s="323">
        <f>SUM(C1032:C1047)</f>
        <v>2695400</v>
      </c>
      <c r="D1048" s="324">
        <f>SUM(D1032:D1047)</f>
        <v>3687700</v>
      </c>
    </row>
    <row r="1049" spans="1:4" ht="18.75" x14ac:dyDescent="0.3">
      <c r="A1049" s="6"/>
      <c r="B1049" s="206"/>
      <c r="C1049" s="206"/>
      <c r="D1049" s="206"/>
    </row>
    <row r="1050" spans="1:4" ht="22.15" customHeight="1" x14ac:dyDescent="0.25">
      <c r="A1050" s="207"/>
      <c r="B1050" s="208"/>
      <c r="C1050" s="207"/>
      <c r="D1050" s="209" t="s">
        <v>132</v>
      </c>
    </row>
    <row r="1051" spans="1:4" ht="25.15" customHeight="1" x14ac:dyDescent="0.25">
      <c r="A1051" s="207"/>
      <c r="B1051" s="208"/>
      <c r="C1051" s="207"/>
      <c r="D1051" s="209" t="s">
        <v>38</v>
      </c>
    </row>
    <row r="1052" spans="1:4" x14ac:dyDescent="0.2">
      <c r="A1052" s="354" t="s">
        <v>169</v>
      </c>
      <c r="B1052" s="355"/>
      <c r="C1052" s="355"/>
      <c r="D1052" s="356"/>
    </row>
    <row r="1053" spans="1:4" ht="116.45" customHeight="1" x14ac:dyDescent="0.2">
      <c r="A1053" s="355"/>
      <c r="B1053" s="355"/>
      <c r="C1053" s="355"/>
      <c r="D1053" s="356"/>
    </row>
    <row r="1054" spans="1:4" ht="25.15" customHeight="1" thickBot="1" x14ac:dyDescent="0.25">
      <c r="A1054" s="210"/>
      <c r="B1054" s="210"/>
      <c r="C1054" s="210"/>
      <c r="D1054" s="14" t="s">
        <v>3</v>
      </c>
    </row>
    <row r="1055" spans="1:4" ht="25.9" customHeight="1" thickBot="1" x14ac:dyDescent="0.25">
      <c r="A1055" s="345" t="s">
        <v>0</v>
      </c>
      <c r="B1055" s="351" t="s">
        <v>20</v>
      </c>
      <c r="C1055" s="352"/>
      <c r="D1055" s="353"/>
    </row>
    <row r="1056" spans="1:4" ht="83.45" customHeight="1" thickBot="1" x14ac:dyDescent="0.25">
      <c r="A1056" s="346"/>
      <c r="B1056" s="27" t="s">
        <v>35</v>
      </c>
      <c r="C1056" s="28" t="s">
        <v>36</v>
      </c>
      <c r="D1056" s="29" t="s">
        <v>37</v>
      </c>
    </row>
    <row r="1057" spans="1:4" ht="16.5" thickBot="1" x14ac:dyDescent="0.25">
      <c r="A1057" s="247">
        <v>1</v>
      </c>
      <c r="B1057" s="8">
        <v>2</v>
      </c>
      <c r="C1057" s="248">
        <v>3</v>
      </c>
      <c r="D1057" s="24">
        <v>4</v>
      </c>
    </row>
    <row r="1058" spans="1:4" s="58" customFormat="1" ht="38.450000000000003" customHeight="1" x14ac:dyDescent="0.25">
      <c r="A1058" s="191" t="s">
        <v>98</v>
      </c>
      <c r="B1058" s="176">
        <v>8936957</v>
      </c>
      <c r="C1058" s="176">
        <v>0</v>
      </c>
      <c r="D1058" s="177">
        <v>0</v>
      </c>
    </row>
    <row r="1059" spans="1:4" s="58" customFormat="1" ht="23.25" customHeight="1" x14ac:dyDescent="0.25">
      <c r="A1059" s="191" t="s">
        <v>110</v>
      </c>
      <c r="B1059" s="176">
        <v>582580</v>
      </c>
      <c r="C1059" s="176">
        <v>0</v>
      </c>
      <c r="D1059" s="177">
        <v>0</v>
      </c>
    </row>
    <row r="1060" spans="1:4" ht="23.25" customHeight="1" thickBot="1" x14ac:dyDescent="0.3">
      <c r="A1060" s="196" t="s">
        <v>111</v>
      </c>
      <c r="B1060" s="112">
        <v>1738109</v>
      </c>
      <c r="C1060" s="112">
        <v>0</v>
      </c>
      <c r="D1060" s="116">
        <v>0</v>
      </c>
    </row>
    <row r="1061" spans="1:4" ht="32.450000000000003" customHeight="1" thickBot="1" x14ac:dyDescent="0.35">
      <c r="A1061" s="211" t="s">
        <v>1</v>
      </c>
      <c r="B1061" s="16">
        <f>SUM(B1058:B1060)</f>
        <v>11257646</v>
      </c>
      <c r="C1061" s="16">
        <f t="shared" ref="C1061:D1061" si="13">SUM(C1058:C1060)</f>
        <v>0</v>
      </c>
      <c r="D1061" s="16">
        <f t="shared" si="13"/>
        <v>0</v>
      </c>
    </row>
    <row r="1062" spans="1:4" x14ac:dyDescent="0.2">
      <c r="A1062" s="41"/>
      <c r="B1062" s="41"/>
      <c r="C1062" s="41"/>
      <c r="D1062" s="41"/>
    </row>
    <row r="1063" spans="1:4" ht="24" customHeight="1" x14ac:dyDescent="0.25">
      <c r="A1063" s="207"/>
      <c r="B1063" s="208"/>
      <c r="C1063" s="207"/>
      <c r="D1063" s="209" t="s">
        <v>134</v>
      </c>
    </row>
    <row r="1064" spans="1:4" ht="27" customHeight="1" x14ac:dyDescent="0.25">
      <c r="A1064" s="207"/>
      <c r="B1064" s="208"/>
      <c r="C1064" s="207"/>
      <c r="D1064" s="209" t="s">
        <v>38</v>
      </c>
    </row>
    <row r="1065" spans="1:4" x14ac:dyDescent="0.2">
      <c r="A1065" s="354" t="s">
        <v>170</v>
      </c>
      <c r="B1065" s="355"/>
      <c r="C1065" s="355"/>
      <c r="D1065" s="356"/>
    </row>
    <row r="1066" spans="1:4" ht="114.6" customHeight="1" x14ac:dyDescent="0.2">
      <c r="A1066" s="355"/>
      <c r="B1066" s="355"/>
      <c r="C1066" s="355"/>
      <c r="D1066" s="356"/>
    </row>
    <row r="1067" spans="1:4" ht="17.25" thickBot="1" x14ac:dyDescent="0.25">
      <c r="A1067" s="210"/>
      <c r="B1067" s="210"/>
      <c r="C1067" s="210"/>
      <c r="D1067" s="14" t="s">
        <v>3</v>
      </c>
    </row>
    <row r="1068" spans="1:4" ht="25.15" customHeight="1" thickBot="1" x14ac:dyDescent="0.25">
      <c r="A1068" s="345" t="s">
        <v>0</v>
      </c>
      <c r="B1068" s="351" t="s">
        <v>20</v>
      </c>
      <c r="C1068" s="352"/>
      <c r="D1068" s="353"/>
    </row>
    <row r="1069" spans="1:4" ht="87.6" customHeight="1" thickBot="1" x14ac:dyDescent="0.25">
      <c r="A1069" s="346"/>
      <c r="B1069" s="27" t="s">
        <v>35</v>
      </c>
      <c r="C1069" s="28" t="s">
        <v>36</v>
      </c>
      <c r="D1069" s="29" t="s">
        <v>37</v>
      </c>
    </row>
    <row r="1070" spans="1:4" ht="19.149999999999999" customHeight="1" thickBot="1" x14ac:dyDescent="0.25">
      <c r="A1070" s="247">
        <v>1</v>
      </c>
      <c r="B1070" s="8">
        <v>2</v>
      </c>
      <c r="C1070" s="248">
        <v>3</v>
      </c>
      <c r="D1070" s="24">
        <v>4</v>
      </c>
    </row>
    <row r="1071" spans="1:4" s="58" customFormat="1" ht="36.75" customHeight="1" x14ac:dyDescent="0.25">
      <c r="A1071" s="160" t="s">
        <v>95</v>
      </c>
      <c r="B1071" s="325">
        <v>3168000</v>
      </c>
      <c r="C1071" s="325">
        <v>0</v>
      </c>
      <c r="D1071" s="326">
        <v>0</v>
      </c>
    </row>
    <row r="1072" spans="1:4" s="58" customFormat="1" ht="27.6" customHeight="1" thickBot="1" x14ac:dyDescent="0.3">
      <c r="A1072" s="196" t="s">
        <v>111</v>
      </c>
      <c r="B1072" s="185">
        <v>1793876.4</v>
      </c>
      <c r="C1072" s="185">
        <v>0</v>
      </c>
      <c r="D1072" s="186">
        <v>0</v>
      </c>
    </row>
    <row r="1073" spans="1:4" ht="30.6" customHeight="1" thickBot="1" x14ac:dyDescent="0.35">
      <c r="A1073" s="211" t="s">
        <v>1</v>
      </c>
      <c r="B1073" s="122">
        <f>SUM(B1071:B1072)</f>
        <v>4961876.4000000004</v>
      </c>
      <c r="C1073" s="122">
        <f>SUM(C1071:C1072)</f>
        <v>0</v>
      </c>
      <c r="D1073" s="122">
        <f>SUM(D1071:D1072)</f>
        <v>0</v>
      </c>
    </row>
    <row r="1074" spans="1:4" ht="22.9" customHeight="1" x14ac:dyDescent="0.2">
      <c r="A1074" s="41"/>
      <c r="B1074" s="41"/>
      <c r="C1074" s="41"/>
      <c r="D1074" s="41"/>
    </row>
    <row r="1075" spans="1:4" ht="27" customHeight="1" x14ac:dyDescent="0.25">
      <c r="A1075" s="207"/>
      <c r="B1075" s="208"/>
      <c r="C1075" s="207"/>
      <c r="D1075" s="209" t="s">
        <v>136</v>
      </c>
    </row>
    <row r="1076" spans="1:4" ht="26.45" customHeight="1" x14ac:dyDescent="0.25">
      <c r="A1076" s="207"/>
      <c r="B1076" s="208"/>
      <c r="C1076" s="207"/>
      <c r="D1076" s="209" t="s">
        <v>38</v>
      </c>
    </row>
    <row r="1077" spans="1:4" x14ac:dyDescent="0.2">
      <c r="A1077" s="354" t="s">
        <v>133</v>
      </c>
      <c r="B1077" s="355"/>
      <c r="C1077" s="355"/>
      <c r="D1077" s="356"/>
    </row>
    <row r="1078" spans="1:4" ht="109.15" customHeight="1" x14ac:dyDescent="0.2">
      <c r="A1078" s="355"/>
      <c r="B1078" s="355"/>
      <c r="C1078" s="355"/>
      <c r="D1078" s="356"/>
    </row>
    <row r="1079" spans="1:4" ht="17.25" thickBot="1" x14ac:dyDescent="0.25">
      <c r="A1079" s="210"/>
      <c r="B1079" s="210"/>
      <c r="C1079" s="210"/>
      <c r="D1079" s="14" t="s">
        <v>3</v>
      </c>
    </row>
    <row r="1080" spans="1:4" ht="17.45" customHeight="1" thickBot="1" x14ac:dyDescent="0.25">
      <c r="A1080" s="345" t="s">
        <v>0</v>
      </c>
      <c r="B1080" s="351" t="s">
        <v>20</v>
      </c>
      <c r="C1080" s="352"/>
      <c r="D1080" s="353"/>
    </row>
    <row r="1081" spans="1:4" ht="87.6" customHeight="1" thickBot="1" x14ac:dyDescent="0.25">
      <c r="A1081" s="346"/>
      <c r="B1081" s="27" t="s">
        <v>35</v>
      </c>
      <c r="C1081" s="28" t="s">
        <v>36</v>
      </c>
      <c r="D1081" s="29" t="s">
        <v>37</v>
      </c>
    </row>
    <row r="1082" spans="1:4" ht="20.45" customHeight="1" thickBot="1" x14ac:dyDescent="0.25">
      <c r="A1082" s="247">
        <v>1</v>
      </c>
      <c r="B1082" s="8">
        <v>2</v>
      </c>
      <c r="C1082" s="248">
        <v>3</v>
      </c>
      <c r="D1082" s="24">
        <v>4</v>
      </c>
    </row>
    <row r="1083" spans="1:4" ht="33" customHeight="1" thickBot="1" x14ac:dyDescent="0.3">
      <c r="A1083" s="139" t="s">
        <v>111</v>
      </c>
      <c r="B1083" s="214">
        <v>1500000</v>
      </c>
      <c r="C1083" s="214">
        <v>0</v>
      </c>
      <c r="D1083" s="215">
        <v>0</v>
      </c>
    </row>
    <row r="1084" spans="1:4" ht="29.45" customHeight="1" thickBot="1" x14ac:dyDescent="0.35">
      <c r="A1084" s="211" t="s">
        <v>1</v>
      </c>
      <c r="B1084" s="16">
        <f>SUM(B1083:B1083)</f>
        <v>1500000</v>
      </c>
      <c r="C1084" s="16">
        <f>SUM(C1083:C1083)</f>
        <v>0</v>
      </c>
      <c r="D1084" s="16">
        <f>SUM(D1083:D1083)</f>
        <v>0</v>
      </c>
    </row>
    <row r="1085" spans="1:4" x14ac:dyDescent="0.2">
      <c r="A1085" s="41"/>
      <c r="B1085" s="41"/>
      <c r="C1085" s="41"/>
      <c r="D1085" s="41"/>
    </row>
    <row r="1086" spans="1:4" ht="31.15" customHeight="1" x14ac:dyDescent="0.25">
      <c r="A1086" s="207"/>
      <c r="B1086" s="208"/>
      <c r="C1086" s="207"/>
      <c r="D1086" s="209" t="s">
        <v>159</v>
      </c>
    </row>
    <row r="1087" spans="1:4" ht="24" customHeight="1" x14ac:dyDescent="0.25">
      <c r="A1087" s="207"/>
      <c r="B1087" s="208"/>
      <c r="C1087" s="207"/>
      <c r="D1087" s="209" t="s">
        <v>38</v>
      </c>
    </row>
    <row r="1088" spans="1:4" ht="13.15" customHeight="1" x14ac:dyDescent="0.2">
      <c r="A1088" s="354" t="s">
        <v>171</v>
      </c>
      <c r="B1088" s="355"/>
      <c r="C1088" s="355"/>
      <c r="D1088" s="356"/>
    </row>
    <row r="1089" spans="1:4" ht="121.15" customHeight="1" x14ac:dyDescent="0.2">
      <c r="A1089" s="355"/>
      <c r="B1089" s="355"/>
      <c r="C1089" s="355"/>
      <c r="D1089" s="356"/>
    </row>
    <row r="1090" spans="1:4" ht="27" customHeight="1" thickBot="1" x14ac:dyDescent="0.25">
      <c r="A1090" s="210"/>
      <c r="B1090" s="210"/>
      <c r="C1090" s="210"/>
      <c r="D1090" s="14" t="s">
        <v>3</v>
      </c>
    </row>
    <row r="1091" spans="1:4" ht="24" customHeight="1" thickBot="1" x14ac:dyDescent="0.25">
      <c r="A1091" s="345" t="s">
        <v>0</v>
      </c>
      <c r="B1091" s="351" t="s">
        <v>20</v>
      </c>
      <c r="C1091" s="352"/>
      <c r="D1091" s="353"/>
    </row>
    <row r="1092" spans="1:4" ht="94.9" customHeight="1" thickBot="1" x14ac:dyDescent="0.25">
      <c r="A1092" s="346"/>
      <c r="B1092" s="27" t="s">
        <v>35</v>
      </c>
      <c r="C1092" s="28" t="s">
        <v>36</v>
      </c>
      <c r="D1092" s="29" t="s">
        <v>37</v>
      </c>
    </row>
    <row r="1093" spans="1:4" ht="20.45" customHeight="1" thickBot="1" x14ac:dyDescent="0.25">
      <c r="A1093" s="247">
        <v>1</v>
      </c>
      <c r="B1093" s="8">
        <v>2</v>
      </c>
      <c r="C1093" s="248">
        <v>3</v>
      </c>
      <c r="D1093" s="24">
        <v>4</v>
      </c>
    </row>
    <row r="1094" spans="1:4" ht="41.25" customHeight="1" thickBot="1" x14ac:dyDescent="0.3">
      <c r="A1094" s="139" t="s">
        <v>111</v>
      </c>
      <c r="B1094" s="257">
        <v>189473.69</v>
      </c>
      <c r="C1094" s="257">
        <v>200000</v>
      </c>
      <c r="D1094" s="258">
        <v>200000</v>
      </c>
    </row>
    <row r="1095" spans="1:4" ht="30" customHeight="1" thickBot="1" x14ac:dyDescent="0.35">
      <c r="A1095" s="211" t="s">
        <v>1</v>
      </c>
      <c r="B1095" s="122">
        <f>SUM(B1094:B1094)</f>
        <v>189473.69</v>
      </c>
      <c r="C1095" s="122">
        <f>SUM(C1094:C1094)</f>
        <v>200000</v>
      </c>
      <c r="D1095" s="122">
        <f>SUM(D1094:D1094)</f>
        <v>200000</v>
      </c>
    </row>
  </sheetData>
  <mergeCells count="172">
    <mergeCell ref="A268:D270"/>
    <mergeCell ref="A272:A273"/>
    <mergeCell ref="B272:D272"/>
    <mergeCell ref="A1088:D1089"/>
    <mergeCell ref="A1091:A1092"/>
    <mergeCell ref="B1091:D1091"/>
    <mergeCell ref="A1052:D1053"/>
    <mergeCell ref="A1055:A1056"/>
    <mergeCell ref="B1055:D1055"/>
    <mergeCell ref="A1065:D1066"/>
    <mergeCell ref="A1068:A1069"/>
    <mergeCell ref="B1068:D1068"/>
    <mergeCell ref="A1077:D1078"/>
    <mergeCell ref="A1080:A1081"/>
    <mergeCell ref="B1080:D1080"/>
    <mergeCell ref="B839:D839"/>
    <mergeCell ref="A839:A840"/>
    <mergeCell ref="A837:D837"/>
    <mergeCell ref="B828:D828"/>
    <mergeCell ref="A790:D790"/>
    <mergeCell ref="A792:A793"/>
    <mergeCell ref="B792:D792"/>
    <mergeCell ref="A814:D814"/>
    <mergeCell ref="A816:A817"/>
    <mergeCell ref="A4:D5"/>
    <mergeCell ref="A7:A8"/>
    <mergeCell ref="B7:D7"/>
    <mergeCell ref="A256:D258"/>
    <mergeCell ref="A260:A261"/>
    <mergeCell ref="B260:D260"/>
    <mergeCell ref="A306:D308"/>
    <mergeCell ref="A310:A311"/>
    <mergeCell ref="B310:D310"/>
    <mergeCell ref="A182:D184"/>
    <mergeCell ref="A186:A187"/>
    <mergeCell ref="B186:D186"/>
    <mergeCell ref="A64:D65"/>
    <mergeCell ref="A67:A68"/>
    <mergeCell ref="B67:D67"/>
    <mergeCell ref="A193:D195"/>
    <mergeCell ref="A197:A198"/>
    <mergeCell ref="B197:D197"/>
    <mergeCell ref="A294:D296"/>
    <mergeCell ref="A298:A299"/>
    <mergeCell ref="B298:D298"/>
    <mergeCell ref="A206:D208"/>
    <mergeCell ref="A210:A211"/>
    <mergeCell ref="B210:D210"/>
    <mergeCell ref="G831:Z831"/>
    <mergeCell ref="E688:G689"/>
    <mergeCell ref="G632:J633"/>
    <mergeCell ref="A707:D708"/>
    <mergeCell ref="F702:I703"/>
    <mergeCell ref="A693:D694"/>
    <mergeCell ref="A696:A697"/>
    <mergeCell ref="B696:D696"/>
    <mergeCell ref="A625:D626"/>
    <mergeCell ref="A628:A629"/>
    <mergeCell ref="B628:D628"/>
    <mergeCell ref="A779:D779"/>
    <mergeCell ref="A763:D763"/>
    <mergeCell ref="A721:D721"/>
    <mergeCell ref="A723:A724"/>
    <mergeCell ref="A781:A782"/>
    <mergeCell ref="B781:D781"/>
    <mergeCell ref="A765:A766"/>
    <mergeCell ref="B765:D765"/>
    <mergeCell ref="A826:D826"/>
    <mergeCell ref="A828:A829"/>
    <mergeCell ref="B816:D816"/>
    <mergeCell ref="A577:A578"/>
    <mergeCell ref="B577:D577"/>
    <mergeCell ref="A554:A555"/>
    <mergeCell ref="B554:D554"/>
    <mergeCell ref="A575:D575"/>
    <mergeCell ref="B723:D723"/>
    <mergeCell ref="A751:D751"/>
    <mergeCell ref="A753:A754"/>
    <mergeCell ref="B753:D753"/>
    <mergeCell ref="A710:A711"/>
    <mergeCell ref="B710:D710"/>
    <mergeCell ref="A651:A652"/>
    <mergeCell ref="B651:D651"/>
    <mergeCell ref="A648:D649"/>
    <mergeCell ref="A604:D604"/>
    <mergeCell ref="A606:A607"/>
    <mergeCell ref="B606:D606"/>
    <mergeCell ref="A637:D638"/>
    <mergeCell ref="A640:A641"/>
    <mergeCell ref="B640:D640"/>
    <mergeCell ref="A526:D527"/>
    <mergeCell ref="A529:A530"/>
    <mergeCell ref="B529:D529"/>
    <mergeCell ref="A564:D565"/>
    <mergeCell ref="A567:A568"/>
    <mergeCell ref="B567:D567"/>
    <mergeCell ref="A539:D540"/>
    <mergeCell ref="A542:A543"/>
    <mergeCell ref="B542:D542"/>
    <mergeCell ref="A551:D552"/>
    <mergeCell ref="A492:D493"/>
    <mergeCell ref="A495:A496"/>
    <mergeCell ref="B495:D495"/>
    <mergeCell ref="A504:D505"/>
    <mergeCell ref="A507:A508"/>
    <mergeCell ref="B507:D507"/>
    <mergeCell ref="A219:D221"/>
    <mergeCell ref="A223:A224"/>
    <mergeCell ref="B223:D223"/>
    <mergeCell ref="A282:D284"/>
    <mergeCell ref="A420:A421"/>
    <mergeCell ref="B420:D420"/>
    <mergeCell ref="A336:D337"/>
    <mergeCell ref="A351:D352"/>
    <mergeCell ref="A376:D377"/>
    <mergeCell ref="A417:D418"/>
    <mergeCell ref="A354:A355"/>
    <mergeCell ref="B354:D354"/>
    <mergeCell ref="A379:A380"/>
    <mergeCell ref="B379:D379"/>
    <mergeCell ref="A339:A340"/>
    <mergeCell ref="A320:D321"/>
    <mergeCell ref="A323:A324"/>
    <mergeCell ref="B323:D323"/>
    <mergeCell ref="A451:D452"/>
    <mergeCell ref="A454:A455"/>
    <mergeCell ref="B454:D454"/>
    <mergeCell ref="A43:D44"/>
    <mergeCell ref="A46:A47"/>
    <mergeCell ref="B46:D46"/>
    <mergeCell ref="A150:A151"/>
    <mergeCell ref="B150:D150"/>
    <mergeCell ref="A147:D148"/>
    <mergeCell ref="A88:D89"/>
    <mergeCell ref="A91:A92"/>
    <mergeCell ref="B91:D91"/>
    <mergeCell ref="A114:A115"/>
    <mergeCell ref="B114:D114"/>
    <mergeCell ref="A111:D112"/>
    <mergeCell ref="A53:D54"/>
    <mergeCell ref="A56:A57"/>
    <mergeCell ref="B56:D56"/>
    <mergeCell ref="A79:A80"/>
    <mergeCell ref="B79:D79"/>
    <mergeCell ref="A76:D77"/>
    <mergeCell ref="B339:D339"/>
    <mergeCell ref="A286:A287"/>
    <mergeCell ref="B286:D286"/>
    <mergeCell ref="A868:D868"/>
    <mergeCell ref="A870:A871"/>
    <mergeCell ref="B870:D870"/>
    <mergeCell ref="A1027:D1027"/>
    <mergeCell ref="A1029:A1030"/>
    <mergeCell ref="B1029:D1029"/>
    <mergeCell ref="A960:D960"/>
    <mergeCell ref="A962:A963"/>
    <mergeCell ref="B962:D962"/>
    <mergeCell ref="A910:D910"/>
    <mergeCell ref="A912:A913"/>
    <mergeCell ref="B912:D912"/>
    <mergeCell ref="A938:D938"/>
    <mergeCell ref="A940:A941"/>
    <mergeCell ref="B940:D940"/>
    <mergeCell ref="A948:D948"/>
    <mergeCell ref="A950:A951"/>
    <mergeCell ref="B950:D950"/>
    <mergeCell ref="A994:D995"/>
    <mergeCell ref="A997:A998"/>
    <mergeCell ref="B997:D997"/>
    <mergeCell ref="A878:D878"/>
    <mergeCell ref="A880:A881"/>
    <mergeCell ref="B880:D880"/>
  </mergeCells>
  <printOptions horizontalCentered="1"/>
  <pageMargins left="0.59055118110236227" right="0" top="0.78740157480314965" bottom="0" header="0.39370078740157483" footer="0.51181102362204722"/>
  <pageSetup paperSize="9" scale="81" firstPageNumber="798" orientation="portrait" useFirstPageNumber="1" r:id="rId1"/>
  <headerFooter alignWithMargins="0">
    <oddHeader>&amp;R&amp;P</oddHeader>
  </headerFooter>
  <rowBreaks count="55" manualBreakCount="55">
    <brk id="39" max="3" man="1"/>
    <brk id="50" max="16383" man="1"/>
    <brk id="60" max="16383" man="1"/>
    <brk id="72" max="16383" man="1"/>
    <brk id="84" max="16383" man="1"/>
    <brk id="107" max="16383" man="1"/>
    <brk id="143" max="16383" man="1"/>
    <brk id="178" max="16383" man="1"/>
    <brk id="190" max="16383" man="1"/>
    <brk id="202" max="16383" man="1"/>
    <brk id="215" max="16383" man="1"/>
    <brk id="252" max="16383" man="1"/>
    <brk id="264" max="16383" man="1"/>
    <brk id="278" max="16383" man="1"/>
    <brk id="290" max="16383" man="1"/>
    <brk id="302" max="16383" man="1"/>
    <brk id="316" max="16383" man="1"/>
    <brk id="332" max="16383" man="1"/>
    <brk id="347" max="16383" man="1"/>
    <brk id="372" max="16383" man="1"/>
    <brk id="413" max="16383" man="1"/>
    <brk id="447" max="16383" man="1"/>
    <brk id="487" max="16383" man="1"/>
    <brk id="500" max="16383" man="1"/>
    <brk id="521" max="16383" man="1"/>
    <brk id="534" max="16383" man="1"/>
    <brk id="546" max="16383" man="1"/>
    <brk id="559" max="16383" man="1"/>
    <brk id="571" max="16383" man="1"/>
    <brk id="599" max="16383" man="1"/>
    <brk id="620" max="16383" man="1"/>
    <brk id="632" max="16383" man="1"/>
    <brk id="644" max="16383" man="1"/>
    <brk id="688" max="16383" man="1"/>
    <brk id="702" max="16383" man="1"/>
    <brk id="717" max="16383" man="1"/>
    <brk id="746" max="16383" man="1"/>
    <brk id="758" max="16383" man="1"/>
    <brk id="774" max="16383" man="1"/>
    <brk id="786" max="16383" man="1"/>
    <brk id="810" max="16383" man="1"/>
    <brk id="822" max="16383" man="1"/>
    <brk id="833" max="16383" man="1"/>
    <brk id="864" max="16383" man="1"/>
    <brk id="874" max="16383" man="1"/>
    <brk id="906" max="16383" man="1"/>
    <brk id="934" max="16383" man="1"/>
    <brk id="944" max="16383" man="1"/>
    <brk id="956" max="16383" man="1"/>
    <brk id="990" max="16383" man="1"/>
    <brk id="1022" max="16383" man="1"/>
    <brk id="1048" max="16383" man="1"/>
    <brk id="1061" max="16383" man="1"/>
    <brk id="1073" max="16383" man="1"/>
    <brk id="10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2020-12-24T13:31:23Z</cp:lastPrinted>
  <dcterms:created xsi:type="dcterms:W3CDTF">1997-08-27T07:46:16Z</dcterms:created>
  <dcterms:modified xsi:type="dcterms:W3CDTF">2020-12-24T13:31:55Z</dcterms:modified>
</cp:coreProperties>
</file>